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ojeto Sistema Referencial Preços - PNAE\Cotação 3 - Outubro 2016\"/>
    </mc:Choice>
  </mc:AlternateContent>
  <bookViews>
    <workbookView xWindow="0" yWindow="0" windowWidth="20385" windowHeight="7650"/>
  </bookViews>
  <sheets>
    <sheet name="Descrição Produtos" sheetId="9" r:id="rId1"/>
    <sheet name="Cotação Produtos" sheetId="10" r:id="rId2"/>
    <sheet name="Agricultores PNAE" sheetId="8" r:id="rId3"/>
    <sheet name="Cotações Cambui" sheetId="1" r:id="rId4"/>
    <sheet name="Cotações Pouso Alegre" sheetId="2" r:id="rId5"/>
    <sheet name="Cotações Cristina" sheetId="3" r:id="rId6"/>
    <sheet name="Cotações Itajuba" sheetId="4" r:id="rId7"/>
    <sheet name="Cotações Extrema" sheetId="5" r:id="rId8"/>
    <sheet name="Cotações Estiva" sheetId="6" r:id="rId9"/>
    <sheet name="Cotações Ouro Fino" sheetId="7" r:id="rId10"/>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9" l="1"/>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5" i="9"/>
  <c r="Z6" i="10"/>
  <c r="Z7" i="10"/>
  <c r="Z8" i="10"/>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46" i="10"/>
  <c r="Y6" i="10"/>
  <c r="Y7" i="10"/>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V6" i="10"/>
  <c r="V7" i="10"/>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S6" i="10"/>
  <c r="S7" i="10"/>
  <c r="AB7" i="10" s="1"/>
  <c r="S8" i="10"/>
  <c r="S9"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R6" i="10"/>
  <c r="R7" i="10"/>
  <c r="AD7" i="10" s="1"/>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AD31" i="10" s="1"/>
  <c r="N32" i="10"/>
  <c r="N33" i="10"/>
  <c r="N34" i="10"/>
  <c r="N35" i="10"/>
  <c r="N36" i="10"/>
  <c r="N37" i="10"/>
  <c r="N38" i="10"/>
  <c r="N39" i="10"/>
  <c r="N40" i="10"/>
  <c r="N41" i="10"/>
  <c r="N42" i="10"/>
  <c r="N43" i="10"/>
  <c r="N44" i="10"/>
  <c r="N45" i="10"/>
  <c r="N46" i="10"/>
  <c r="M6" i="10"/>
  <c r="M7" i="10"/>
  <c r="M8" i="10"/>
  <c r="M9" i="10"/>
  <c r="M10" i="10"/>
  <c r="M11" i="10"/>
  <c r="M12" i="10"/>
  <c r="M13" i="10"/>
  <c r="M14" i="10"/>
  <c r="M15" i="10"/>
  <c r="M16" i="10"/>
  <c r="M17" i="10"/>
  <c r="M18" i="10"/>
  <c r="M19" i="10"/>
  <c r="M20" i="10"/>
  <c r="M21" i="10"/>
  <c r="M22" i="10"/>
  <c r="M23" i="10"/>
  <c r="AD23" i="10" s="1"/>
  <c r="M24" i="10"/>
  <c r="M25" i="10"/>
  <c r="M26" i="10"/>
  <c r="M27" i="10"/>
  <c r="AC27" i="10" s="1"/>
  <c r="M28" i="10"/>
  <c r="M29" i="10"/>
  <c r="M30" i="10"/>
  <c r="M31" i="10"/>
  <c r="AC31" i="10" s="1"/>
  <c r="M32" i="10"/>
  <c r="M33" i="10"/>
  <c r="M34" i="10"/>
  <c r="M35" i="10"/>
  <c r="M36" i="10"/>
  <c r="M37" i="10"/>
  <c r="M38" i="10"/>
  <c r="M39" i="10"/>
  <c r="M40" i="10"/>
  <c r="M41" i="10"/>
  <c r="M42" i="10"/>
  <c r="M43" i="10"/>
  <c r="AD43" i="10" s="1"/>
  <c r="M44" i="10"/>
  <c r="M45" i="10"/>
  <c r="M46"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5" i="10"/>
  <c r="H5" i="10"/>
  <c r="I5" i="10"/>
  <c r="J5" i="10"/>
  <c r="K5" i="10"/>
  <c r="L5" i="10"/>
  <c r="M5" i="10"/>
  <c r="N5" i="10"/>
  <c r="O5" i="10"/>
  <c r="P5" i="10"/>
  <c r="Q5" i="10"/>
  <c r="R5" i="10"/>
  <c r="S5" i="10"/>
  <c r="T5" i="10"/>
  <c r="U5" i="10"/>
  <c r="V5" i="10"/>
  <c r="W5" i="10"/>
  <c r="X5" i="10"/>
  <c r="Y5" i="10"/>
  <c r="Z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5" i="10"/>
  <c r="AB46" i="10"/>
  <c r="AD46" i="10"/>
  <c r="AD42" i="10"/>
  <c r="AC39" i="10"/>
  <c r="AD38" i="10"/>
  <c r="C36" i="10"/>
  <c r="C37" i="10" s="1"/>
  <c r="C38" i="10" s="1"/>
  <c r="C39" i="10" s="1"/>
  <c r="C40" i="10" s="1"/>
  <c r="C41" i="10" s="1"/>
  <c r="C42" i="10" s="1"/>
  <c r="AD34" i="10"/>
  <c r="AB34" i="10"/>
  <c r="AD30" i="10"/>
  <c r="AB30" i="10"/>
  <c r="AD27" i="10"/>
  <c r="AD26" i="10"/>
  <c r="AB26" i="10"/>
  <c r="AC22" i="10"/>
  <c r="AD22" i="10"/>
  <c r="AD19" i="10"/>
  <c r="AC18" i="10"/>
  <c r="AB18" i="10"/>
  <c r="AD15" i="10"/>
  <c r="AD14" i="10"/>
  <c r="AB14" i="10"/>
  <c r="C13" i="10"/>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12" i="10"/>
  <c r="AD11" i="10"/>
  <c r="AC10" i="10"/>
  <c r="AD6" i="10"/>
  <c r="AC6" i="10"/>
  <c r="C6" i="10"/>
  <c r="C7" i="10" s="1"/>
  <c r="C8" i="10" s="1"/>
  <c r="C9" i="10" s="1"/>
  <c r="E14" i="2"/>
  <c r="E15" i="2"/>
  <c r="E16" i="2"/>
  <c r="E17" i="2"/>
  <c r="E18" i="2"/>
  <c r="E20" i="2"/>
  <c r="E21" i="2"/>
  <c r="E22" i="2"/>
  <c r="E23" i="2"/>
  <c r="E24" i="2"/>
  <c r="E25" i="2"/>
  <c r="E26" i="2"/>
  <c r="E27" i="2"/>
  <c r="E28" i="2"/>
  <c r="E29" i="2"/>
  <c r="E30" i="2"/>
  <c r="E31" i="2"/>
  <c r="E32" i="2"/>
  <c r="E33" i="2"/>
  <c r="E34" i="2"/>
  <c r="E36" i="2"/>
  <c r="E37" i="2"/>
  <c r="E38" i="2"/>
  <c r="E39" i="2"/>
  <c r="E41" i="2"/>
  <c r="E42" i="2"/>
  <c r="E44" i="2"/>
  <c r="E45" i="2"/>
  <c r="E46" i="2"/>
  <c r="E47" i="2"/>
  <c r="E48" i="2"/>
  <c r="E49" i="2"/>
  <c r="E50" i="2"/>
  <c r="E51" i="2"/>
  <c r="E53" i="2"/>
  <c r="E54" i="2"/>
  <c r="E14" i="3"/>
  <c r="E15" i="3"/>
  <c r="E16" i="3"/>
  <c r="E18" i="3"/>
  <c r="E19" i="3"/>
  <c r="E20" i="3"/>
  <c r="E21" i="3"/>
  <c r="E22" i="3"/>
  <c r="E23" i="3"/>
  <c r="E24" i="3"/>
  <c r="E25" i="3"/>
  <c r="E26" i="3"/>
  <c r="E27" i="3"/>
  <c r="E28" i="3"/>
  <c r="E29" i="3"/>
  <c r="E30" i="3"/>
  <c r="E31" i="3"/>
  <c r="E32" i="3"/>
  <c r="E33" i="3"/>
  <c r="E34" i="3"/>
  <c r="E36" i="3"/>
  <c r="E37" i="3"/>
  <c r="E38" i="3"/>
  <c r="E39" i="3"/>
  <c r="E41" i="3"/>
  <c r="E42" i="3"/>
  <c r="E44" i="3"/>
  <c r="E46" i="3"/>
  <c r="E47" i="3"/>
  <c r="E48" i="3"/>
  <c r="E49" i="3"/>
  <c r="E50" i="3"/>
  <c r="E51" i="3"/>
  <c r="E53" i="3"/>
  <c r="E54" i="3"/>
  <c r="E14" i="4"/>
  <c r="E15" i="4"/>
  <c r="E16" i="4"/>
  <c r="E17" i="4"/>
  <c r="E18" i="4"/>
  <c r="E20" i="4"/>
  <c r="E21" i="4"/>
  <c r="E22" i="4"/>
  <c r="E23" i="4"/>
  <c r="E24" i="4"/>
  <c r="E25" i="4"/>
  <c r="E26" i="4"/>
  <c r="E27" i="4"/>
  <c r="E28" i="4"/>
  <c r="E29" i="4"/>
  <c r="E30" i="4"/>
  <c r="E31" i="4"/>
  <c r="E32" i="4"/>
  <c r="E33" i="4"/>
  <c r="E34" i="4"/>
  <c r="E37" i="4"/>
  <c r="E38" i="4"/>
  <c r="E39" i="4"/>
  <c r="E41" i="4"/>
  <c r="E42" i="4"/>
  <c r="E44" i="4"/>
  <c r="E46" i="4"/>
  <c r="E47" i="4"/>
  <c r="E48" i="4"/>
  <c r="E49" i="4"/>
  <c r="E50" i="4"/>
  <c r="E51" i="4"/>
  <c r="E53" i="4"/>
  <c r="E54" i="4"/>
  <c r="E14" i="5"/>
  <c r="E15" i="5"/>
  <c r="E16" i="5"/>
  <c r="E17" i="5"/>
  <c r="E18" i="5"/>
  <c r="E20" i="5"/>
  <c r="E21" i="5"/>
  <c r="E22" i="5"/>
  <c r="E23" i="5"/>
  <c r="E24" i="5"/>
  <c r="E26" i="5"/>
  <c r="E27" i="5"/>
  <c r="E28" i="5"/>
  <c r="E29" i="5"/>
  <c r="E30" i="5"/>
  <c r="E34" i="5"/>
  <c r="E35" i="5"/>
  <c r="E37" i="5"/>
  <c r="E38" i="5"/>
  <c r="E39" i="5"/>
  <c r="E42" i="5"/>
  <c r="E43" i="5"/>
  <c r="E44" i="5"/>
  <c r="E46" i="5"/>
  <c r="E47" i="5"/>
  <c r="E48" i="5"/>
  <c r="E49" i="5"/>
  <c r="E50" i="5"/>
  <c r="E51" i="5"/>
  <c r="E54" i="5"/>
  <c r="E14" i="6"/>
  <c r="E15" i="6"/>
  <c r="E16" i="6"/>
  <c r="E17" i="6"/>
  <c r="E18" i="6"/>
  <c r="E20" i="6"/>
  <c r="E21" i="6"/>
  <c r="E22" i="6"/>
  <c r="E23" i="6"/>
  <c r="E24" i="6"/>
  <c r="E25" i="6"/>
  <c r="E26" i="6"/>
  <c r="E27" i="6"/>
  <c r="E28" i="6"/>
  <c r="E29" i="6"/>
  <c r="E30" i="6"/>
  <c r="E32" i="6"/>
  <c r="E34" i="6"/>
  <c r="E35" i="6"/>
  <c r="E37" i="6"/>
  <c r="E38" i="6"/>
  <c r="E39" i="6"/>
  <c r="E41" i="6"/>
  <c r="E42" i="6"/>
  <c r="E44" i="6"/>
  <c r="E46" i="6"/>
  <c r="E47" i="6"/>
  <c r="E48" i="6"/>
  <c r="E49" i="6"/>
  <c r="E50" i="6"/>
  <c r="E51" i="6"/>
  <c r="E52" i="6"/>
  <c r="E53" i="6"/>
  <c r="E54" i="6"/>
  <c r="E14" i="7"/>
  <c r="E15" i="7"/>
  <c r="E16" i="7"/>
  <c r="E17" i="7"/>
  <c r="E18" i="7"/>
  <c r="E19" i="7"/>
  <c r="E20" i="7"/>
  <c r="E21" i="7"/>
  <c r="E22" i="7"/>
  <c r="E23" i="7"/>
  <c r="E24" i="7"/>
  <c r="E25" i="7"/>
  <c r="E26" i="7"/>
  <c r="E27" i="7"/>
  <c r="E28" i="7"/>
  <c r="E29" i="7"/>
  <c r="E30" i="7"/>
  <c r="E31" i="7"/>
  <c r="E32" i="7"/>
  <c r="E34" i="7"/>
  <c r="E35" i="7"/>
  <c r="E36" i="7"/>
  <c r="E37" i="7"/>
  <c r="E38" i="7"/>
  <c r="E39" i="7"/>
  <c r="E41" i="7"/>
  <c r="E42" i="7"/>
  <c r="E43" i="7"/>
  <c r="E44" i="7"/>
  <c r="E45" i="7"/>
  <c r="E46" i="7"/>
  <c r="E47" i="7"/>
  <c r="E48" i="7"/>
  <c r="E49" i="7"/>
  <c r="E50" i="7"/>
  <c r="E51" i="7"/>
  <c r="E52" i="7"/>
  <c r="E53" i="7"/>
  <c r="E54" i="7"/>
  <c r="AB44" i="7"/>
  <c r="AB45" i="7" s="1"/>
  <c r="AB46" i="7" s="1"/>
  <c r="AB47" i="7" s="1"/>
  <c r="AB48" i="7" s="1"/>
  <c r="AB49" i="7" s="1"/>
  <c r="AB50" i="7" s="1"/>
  <c r="R44" i="7"/>
  <c r="R45" i="7" s="1"/>
  <c r="R46" i="7" s="1"/>
  <c r="R47" i="7" s="1"/>
  <c r="R48" i="7" s="1"/>
  <c r="R49" i="7" s="1"/>
  <c r="R50" i="7" s="1"/>
  <c r="H44" i="7"/>
  <c r="H45" i="7" s="1"/>
  <c r="H46" i="7" s="1"/>
  <c r="H47" i="7" s="1"/>
  <c r="H48" i="7" s="1"/>
  <c r="H49" i="7" s="1"/>
  <c r="H50" i="7" s="1"/>
  <c r="B44" i="7"/>
  <c r="B45" i="7" s="1"/>
  <c r="B46" i="7" s="1"/>
  <c r="B47" i="7" s="1"/>
  <c r="B48" i="7" s="1"/>
  <c r="B49" i="7" s="1"/>
  <c r="B50" i="7" s="1"/>
  <c r="R21" i="7"/>
  <c r="R22" i="7" s="1"/>
  <c r="R23" i="7" s="1"/>
  <c r="R24" i="7" s="1"/>
  <c r="R25" i="7" s="1"/>
  <c r="R26" i="7" s="1"/>
  <c r="R27" i="7" s="1"/>
  <c r="R28" i="7" s="1"/>
  <c r="R29" i="7" s="1"/>
  <c r="R30" i="7" s="1"/>
  <c r="R31" i="7" s="1"/>
  <c r="R32" i="7" s="1"/>
  <c r="R33" i="7" s="1"/>
  <c r="R34" i="7" s="1"/>
  <c r="R35" i="7" s="1"/>
  <c r="R36" i="7" s="1"/>
  <c r="R37" i="7" s="1"/>
  <c r="R38" i="7" s="1"/>
  <c r="R39" i="7" s="1"/>
  <c r="R40" i="7" s="1"/>
  <c r="R41" i="7" s="1"/>
  <c r="AB20" i="7"/>
  <c r="AB21" i="7" s="1"/>
  <c r="AB22" i="7" s="1"/>
  <c r="AB23" i="7" s="1"/>
  <c r="AB24" i="7" s="1"/>
  <c r="AB25" i="7" s="1"/>
  <c r="AB26" i="7" s="1"/>
  <c r="AB27" i="7" s="1"/>
  <c r="AB28" i="7" s="1"/>
  <c r="AB29" i="7" s="1"/>
  <c r="AB30" i="7" s="1"/>
  <c r="AB31" i="7" s="1"/>
  <c r="AB32" i="7" s="1"/>
  <c r="AB33" i="7" s="1"/>
  <c r="AB34" i="7" s="1"/>
  <c r="AB35" i="7" s="1"/>
  <c r="AB36" i="7" s="1"/>
  <c r="AB37" i="7" s="1"/>
  <c r="AB38" i="7" s="1"/>
  <c r="AB39" i="7" s="1"/>
  <c r="AB40" i="7" s="1"/>
  <c r="AB41" i="7" s="1"/>
  <c r="R20" i="7"/>
  <c r="H20" i="7"/>
  <c r="H21" i="7" s="1"/>
  <c r="H22" i="7" s="1"/>
  <c r="H23" i="7" s="1"/>
  <c r="H24" i="7" s="1"/>
  <c r="H25" i="7" s="1"/>
  <c r="H26" i="7" s="1"/>
  <c r="H27" i="7" s="1"/>
  <c r="H28" i="7" s="1"/>
  <c r="H29" i="7" s="1"/>
  <c r="H30" i="7" s="1"/>
  <c r="H31" i="7" s="1"/>
  <c r="H32" i="7" s="1"/>
  <c r="H33" i="7" s="1"/>
  <c r="H34" i="7" s="1"/>
  <c r="H35" i="7" s="1"/>
  <c r="H36" i="7" s="1"/>
  <c r="H37" i="7" s="1"/>
  <c r="H38" i="7" s="1"/>
  <c r="H39" i="7" s="1"/>
  <c r="H40" i="7" s="1"/>
  <c r="H41" i="7" s="1"/>
  <c r="B20" i="7"/>
  <c r="B21" i="7" s="1"/>
  <c r="B22" i="7" s="1"/>
  <c r="B23" i="7" s="1"/>
  <c r="B24" i="7" s="1"/>
  <c r="B25" i="7" s="1"/>
  <c r="B26" i="7" s="1"/>
  <c r="B27" i="7" s="1"/>
  <c r="B28" i="7" s="1"/>
  <c r="B29" i="7" s="1"/>
  <c r="B30" i="7" s="1"/>
  <c r="B31" i="7" s="1"/>
  <c r="B32" i="7" s="1"/>
  <c r="B33" i="7" s="1"/>
  <c r="B34" i="7" s="1"/>
  <c r="B35" i="7" s="1"/>
  <c r="B36" i="7" s="1"/>
  <c r="B37" i="7" s="1"/>
  <c r="B38" i="7" s="1"/>
  <c r="B39" i="7" s="1"/>
  <c r="B40" i="7" s="1"/>
  <c r="B41" i="7" s="1"/>
  <c r="AB15" i="7"/>
  <c r="AB16" i="7" s="1"/>
  <c r="AB17" i="7" s="1"/>
  <c r="B15" i="7"/>
  <c r="B16" i="7" s="1"/>
  <c r="B17" i="7" s="1"/>
  <c r="AB14" i="7"/>
  <c r="R14" i="7"/>
  <c r="R15" i="7" s="1"/>
  <c r="R16" i="7" s="1"/>
  <c r="R17" i="7" s="1"/>
  <c r="H14" i="7"/>
  <c r="H15" i="7" s="1"/>
  <c r="H16" i="7" s="1"/>
  <c r="H17" i="7" s="1"/>
  <c r="B14" i="7"/>
  <c r="E13" i="7"/>
  <c r="H45" i="6"/>
  <c r="H46" i="6" s="1"/>
  <c r="H47" i="6" s="1"/>
  <c r="H48" i="6" s="1"/>
  <c r="H49" i="6" s="1"/>
  <c r="H50" i="6" s="1"/>
  <c r="AB44" i="6"/>
  <c r="AB45" i="6" s="1"/>
  <c r="AB46" i="6" s="1"/>
  <c r="AB47" i="6" s="1"/>
  <c r="AB48" i="6" s="1"/>
  <c r="AB49" i="6" s="1"/>
  <c r="AB50" i="6" s="1"/>
  <c r="R44" i="6"/>
  <c r="R45" i="6" s="1"/>
  <c r="R46" i="6" s="1"/>
  <c r="R47" i="6" s="1"/>
  <c r="R48" i="6" s="1"/>
  <c r="R49" i="6" s="1"/>
  <c r="R50" i="6" s="1"/>
  <c r="H44" i="6"/>
  <c r="B44" i="6"/>
  <c r="B45" i="6" s="1"/>
  <c r="B46" i="6" s="1"/>
  <c r="B47" i="6" s="1"/>
  <c r="B48" i="6" s="1"/>
  <c r="B49" i="6" s="1"/>
  <c r="B50" i="6" s="1"/>
  <c r="R22" i="6"/>
  <c r="R23" i="6" s="1"/>
  <c r="R24" i="6" s="1"/>
  <c r="R25" i="6" s="1"/>
  <c r="R26" i="6" s="1"/>
  <c r="R27" i="6" s="1"/>
  <c r="R28" i="6" s="1"/>
  <c r="R29" i="6" s="1"/>
  <c r="R30" i="6" s="1"/>
  <c r="R31" i="6" s="1"/>
  <c r="R32" i="6" s="1"/>
  <c r="R33" i="6" s="1"/>
  <c r="R34" i="6" s="1"/>
  <c r="R35" i="6" s="1"/>
  <c r="R36" i="6" s="1"/>
  <c r="R37" i="6" s="1"/>
  <c r="R38" i="6" s="1"/>
  <c r="R39" i="6" s="1"/>
  <c r="R40" i="6" s="1"/>
  <c r="R41" i="6" s="1"/>
  <c r="AB21" i="6"/>
  <c r="AB22" i="6" s="1"/>
  <c r="AB23" i="6" s="1"/>
  <c r="AB24" i="6" s="1"/>
  <c r="AB25" i="6" s="1"/>
  <c r="AB26" i="6" s="1"/>
  <c r="AB27" i="6" s="1"/>
  <c r="AB28" i="6" s="1"/>
  <c r="AB29" i="6" s="1"/>
  <c r="AB30" i="6" s="1"/>
  <c r="AB31" i="6" s="1"/>
  <c r="AB32" i="6" s="1"/>
  <c r="AB33" i="6" s="1"/>
  <c r="AB34" i="6" s="1"/>
  <c r="AB35" i="6" s="1"/>
  <c r="AB36" i="6" s="1"/>
  <c r="AB37" i="6" s="1"/>
  <c r="AB38" i="6" s="1"/>
  <c r="AB39" i="6" s="1"/>
  <c r="AB40" i="6" s="1"/>
  <c r="AB41" i="6" s="1"/>
  <c r="R21" i="6"/>
  <c r="B21" i="6"/>
  <c r="B22" i="6" s="1"/>
  <c r="B23" i="6" s="1"/>
  <c r="B24" i="6" s="1"/>
  <c r="B25" i="6" s="1"/>
  <c r="B26" i="6" s="1"/>
  <c r="B27" i="6" s="1"/>
  <c r="B28" i="6" s="1"/>
  <c r="B29" i="6" s="1"/>
  <c r="B30" i="6" s="1"/>
  <c r="B31" i="6" s="1"/>
  <c r="B32" i="6" s="1"/>
  <c r="B33" i="6" s="1"/>
  <c r="B34" i="6" s="1"/>
  <c r="B35" i="6" s="1"/>
  <c r="B36" i="6" s="1"/>
  <c r="B37" i="6" s="1"/>
  <c r="B38" i="6" s="1"/>
  <c r="B39" i="6" s="1"/>
  <c r="B40" i="6" s="1"/>
  <c r="B41" i="6" s="1"/>
  <c r="AB20" i="6"/>
  <c r="R20" i="6"/>
  <c r="H20" i="6"/>
  <c r="H21" i="6" s="1"/>
  <c r="H22" i="6" s="1"/>
  <c r="H23" i="6" s="1"/>
  <c r="H24" i="6" s="1"/>
  <c r="H25" i="6" s="1"/>
  <c r="H26" i="6" s="1"/>
  <c r="H27" i="6" s="1"/>
  <c r="H28" i="6" s="1"/>
  <c r="H29" i="6" s="1"/>
  <c r="H30" i="6" s="1"/>
  <c r="H31" i="6" s="1"/>
  <c r="H32" i="6" s="1"/>
  <c r="H33" i="6" s="1"/>
  <c r="H34" i="6" s="1"/>
  <c r="H35" i="6" s="1"/>
  <c r="H36" i="6" s="1"/>
  <c r="H37" i="6" s="1"/>
  <c r="H38" i="6" s="1"/>
  <c r="H39" i="6" s="1"/>
  <c r="H40" i="6" s="1"/>
  <c r="H41" i="6" s="1"/>
  <c r="B20" i="6"/>
  <c r="AB16" i="6"/>
  <c r="AB17" i="6" s="1"/>
  <c r="B16" i="6"/>
  <c r="B17" i="6" s="1"/>
  <c r="AB15" i="6"/>
  <c r="B15" i="6"/>
  <c r="AB14" i="6"/>
  <c r="R14" i="6"/>
  <c r="R15" i="6" s="1"/>
  <c r="R16" i="6" s="1"/>
  <c r="R17" i="6" s="1"/>
  <c r="H14" i="6"/>
  <c r="H15" i="6" s="1"/>
  <c r="H16" i="6" s="1"/>
  <c r="H17" i="6" s="1"/>
  <c r="B14" i="6"/>
  <c r="E13" i="6"/>
  <c r="H45" i="5"/>
  <c r="H46" i="5" s="1"/>
  <c r="H47" i="5" s="1"/>
  <c r="H48" i="5" s="1"/>
  <c r="H49" i="5" s="1"/>
  <c r="H50" i="5" s="1"/>
  <c r="AB44" i="5"/>
  <c r="AB45" i="5" s="1"/>
  <c r="AB46" i="5" s="1"/>
  <c r="AB47" i="5" s="1"/>
  <c r="AB48" i="5" s="1"/>
  <c r="AB49" i="5" s="1"/>
  <c r="AB50" i="5" s="1"/>
  <c r="R44" i="5"/>
  <c r="R45" i="5" s="1"/>
  <c r="R46" i="5" s="1"/>
  <c r="R47" i="5" s="1"/>
  <c r="R48" i="5" s="1"/>
  <c r="R49" i="5" s="1"/>
  <c r="R50" i="5" s="1"/>
  <c r="H44" i="5"/>
  <c r="B44" i="5"/>
  <c r="B45" i="5" s="1"/>
  <c r="B46" i="5" s="1"/>
  <c r="B47" i="5" s="1"/>
  <c r="B48" i="5" s="1"/>
  <c r="B49" i="5" s="1"/>
  <c r="B50" i="5" s="1"/>
  <c r="AB21" i="5"/>
  <c r="AB22" i="5" s="1"/>
  <c r="AB23" i="5" s="1"/>
  <c r="AB24" i="5" s="1"/>
  <c r="AB25" i="5" s="1"/>
  <c r="AB26" i="5" s="1"/>
  <c r="AB27" i="5" s="1"/>
  <c r="AB28" i="5" s="1"/>
  <c r="AB29" i="5" s="1"/>
  <c r="AB30" i="5" s="1"/>
  <c r="AB31" i="5" s="1"/>
  <c r="AB32" i="5" s="1"/>
  <c r="AB33" i="5" s="1"/>
  <c r="AB34" i="5" s="1"/>
  <c r="AB35" i="5" s="1"/>
  <c r="AB36" i="5" s="1"/>
  <c r="AB37" i="5" s="1"/>
  <c r="AB38" i="5" s="1"/>
  <c r="AB39" i="5" s="1"/>
  <c r="AB40" i="5" s="1"/>
  <c r="AB41" i="5" s="1"/>
  <c r="B21" i="5"/>
  <c r="B22" i="5" s="1"/>
  <c r="B23" i="5" s="1"/>
  <c r="B24" i="5" s="1"/>
  <c r="B25" i="5" s="1"/>
  <c r="B26" i="5" s="1"/>
  <c r="B27" i="5" s="1"/>
  <c r="B28" i="5" s="1"/>
  <c r="B29" i="5" s="1"/>
  <c r="B30" i="5" s="1"/>
  <c r="B31" i="5" s="1"/>
  <c r="B32" i="5" s="1"/>
  <c r="B33" i="5" s="1"/>
  <c r="B34" i="5" s="1"/>
  <c r="B35" i="5" s="1"/>
  <c r="B36" i="5" s="1"/>
  <c r="B37" i="5" s="1"/>
  <c r="B38" i="5" s="1"/>
  <c r="B39" i="5" s="1"/>
  <c r="B40" i="5" s="1"/>
  <c r="B41" i="5" s="1"/>
  <c r="AB20" i="5"/>
  <c r="R20" i="5"/>
  <c r="R21" i="5" s="1"/>
  <c r="R22" i="5" s="1"/>
  <c r="R23" i="5" s="1"/>
  <c r="R24" i="5" s="1"/>
  <c r="R25" i="5" s="1"/>
  <c r="R26" i="5" s="1"/>
  <c r="R27" i="5" s="1"/>
  <c r="R28" i="5" s="1"/>
  <c r="R29" i="5" s="1"/>
  <c r="R30" i="5" s="1"/>
  <c r="R31" i="5" s="1"/>
  <c r="R32" i="5" s="1"/>
  <c r="R33" i="5" s="1"/>
  <c r="R34" i="5" s="1"/>
  <c r="R35" i="5" s="1"/>
  <c r="R36" i="5" s="1"/>
  <c r="R37" i="5" s="1"/>
  <c r="R38" i="5" s="1"/>
  <c r="R39" i="5" s="1"/>
  <c r="R40" i="5" s="1"/>
  <c r="R41" i="5" s="1"/>
  <c r="H20" i="5"/>
  <c r="H21" i="5" s="1"/>
  <c r="H22" i="5" s="1"/>
  <c r="H23" i="5" s="1"/>
  <c r="H24" i="5" s="1"/>
  <c r="H25" i="5" s="1"/>
  <c r="H26" i="5" s="1"/>
  <c r="H27" i="5" s="1"/>
  <c r="H28" i="5" s="1"/>
  <c r="H29" i="5" s="1"/>
  <c r="H30" i="5" s="1"/>
  <c r="H31" i="5" s="1"/>
  <c r="H32" i="5" s="1"/>
  <c r="H33" i="5" s="1"/>
  <c r="H34" i="5" s="1"/>
  <c r="H35" i="5" s="1"/>
  <c r="H36" i="5" s="1"/>
  <c r="H37" i="5" s="1"/>
  <c r="H38" i="5" s="1"/>
  <c r="H39" i="5" s="1"/>
  <c r="H40" i="5" s="1"/>
  <c r="H41" i="5" s="1"/>
  <c r="B20" i="5"/>
  <c r="AB14" i="5"/>
  <c r="AB15" i="5" s="1"/>
  <c r="AB16" i="5" s="1"/>
  <c r="AB17" i="5" s="1"/>
  <c r="R14" i="5"/>
  <c r="R15" i="5" s="1"/>
  <c r="R16" i="5" s="1"/>
  <c r="R17" i="5" s="1"/>
  <c r="H14" i="5"/>
  <c r="H15" i="5" s="1"/>
  <c r="H16" i="5" s="1"/>
  <c r="H17" i="5" s="1"/>
  <c r="B14" i="5"/>
  <c r="B15" i="5" s="1"/>
  <c r="B16" i="5" s="1"/>
  <c r="B17" i="5" s="1"/>
  <c r="E13" i="5"/>
  <c r="H45" i="4"/>
  <c r="H46" i="4" s="1"/>
  <c r="H47" i="4" s="1"/>
  <c r="H48" i="4" s="1"/>
  <c r="H49" i="4" s="1"/>
  <c r="H50" i="4" s="1"/>
  <c r="AB44" i="4"/>
  <c r="AB45" i="4" s="1"/>
  <c r="AB46" i="4" s="1"/>
  <c r="AB47" i="4" s="1"/>
  <c r="AB48" i="4" s="1"/>
  <c r="AB49" i="4" s="1"/>
  <c r="AB50" i="4" s="1"/>
  <c r="R44" i="4"/>
  <c r="R45" i="4" s="1"/>
  <c r="R46" i="4" s="1"/>
  <c r="R47" i="4" s="1"/>
  <c r="R48" i="4" s="1"/>
  <c r="R49" i="4" s="1"/>
  <c r="R50" i="4" s="1"/>
  <c r="H44" i="4"/>
  <c r="B44" i="4"/>
  <c r="B45" i="4" s="1"/>
  <c r="B46" i="4" s="1"/>
  <c r="B47" i="4" s="1"/>
  <c r="B48" i="4" s="1"/>
  <c r="B49" i="4" s="1"/>
  <c r="B50" i="4" s="1"/>
  <c r="AB21" i="4"/>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B21" i="4"/>
  <c r="B22" i="4" s="1"/>
  <c r="B23" i="4" s="1"/>
  <c r="B24" i="4" s="1"/>
  <c r="B25" i="4" s="1"/>
  <c r="B26" i="4" s="1"/>
  <c r="B27" i="4" s="1"/>
  <c r="B28" i="4" s="1"/>
  <c r="B29" i="4" s="1"/>
  <c r="B30" i="4" s="1"/>
  <c r="B31" i="4" s="1"/>
  <c r="B32" i="4" s="1"/>
  <c r="B33" i="4" s="1"/>
  <c r="B34" i="4" s="1"/>
  <c r="B35" i="4" s="1"/>
  <c r="B36" i="4" s="1"/>
  <c r="B37" i="4" s="1"/>
  <c r="B38" i="4" s="1"/>
  <c r="B39" i="4" s="1"/>
  <c r="B40" i="4" s="1"/>
  <c r="B41" i="4" s="1"/>
  <c r="AB20" i="4"/>
  <c r="R20" i="4"/>
  <c r="R21" i="4" s="1"/>
  <c r="R22" i="4" s="1"/>
  <c r="R23" i="4" s="1"/>
  <c r="R24" i="4" s="1"/>
  <c r="R25" i="4" s="1"/>
  <c r="R26" i="4" s="1"/>
  <c r="R27" i="4" s="1"/>
  <c r="R28" i="4" s="1"/>
  <c r="R29" i="4" s="1"/>
  <c r="R30" i="4" s="1"/>
  <c r="R31" i="4" s="1"/>
  <c r="R32" i="4" s="1"/>
  <c r="R33" i="4" s="1"/>
  <c r="R34" i="4" s="1"/>
  <c r="R35" i="4" s="1"/>
  <c r="R36" i="4" s="1"/>
  <c r="R37" i="4" s="1"/>
  <c r="R38" i="4" s="1"/>
  <c r="R39" i="4" s="1"/>
  <c r="R40" i="4" s="1"/>
  <c r="R41" i="4" s="1"/>
  <c r="H20" i="4"/>
  <c r="H21" i="4" s="1"/>
  <c r="H22" i="4" s="1"/>
  <c r="H23" i="4" s="1"/>
  <c r="H24" i="4" s="1"/>
  <c r="H25" i="4" s="1"/>
  <c r="H26" i="4" s="1"/>
  <c r="H27" i="4" s="1"/>
  <c r="H28" i="4" s="1"/>
  <c r="H29" i="4" s="1"/>
  <c r="H30" i="4" s="1"/>
  <c r="H31" i="4" s="1"/>
  <c r="H32" i="4" s="1"/>
  <c r="H33" i="4" s="1"/>
  <c r="H34" i="4" s="1"/>
  <c r="H35" i="4" s="1"/>
  <c r="H36" i="4" s="1"/>
  <c r="H37" i="4" s="1"/>
  <c r="H38" i="4" s="1"/>
  <c r="H39" i="4" s="1"/>
  <c r="H40" i="4" s="1"/>
  <c r="H41" i="4" s="1"/>
  <c r="B20" i="4"/>
  <c r="AB14" i="4"/>
  <c r="AB15" i="4" s="1"/>
  <c r="AB16" i="4" s="1"/>
  <c r="AB17" i="4" s="1"/>
  <c r="R14" i="4"/>
  <c r="R15" i="4" s="1"/>
  <c r="R16" i="4" s="1"/>
  <c r="R17" i="4" s="1"/>
  <c r="H14" i="4"/>
  <c r="H15" i="4" s="1"/>
  <c r="H16" i="4" s="1"/>
  <c r="H17" i="4" s="1"/>
  <c r="B14" i="4"/>
  <c r="B15" i="4" s="1"/>
  <c r="B16" i="4" s="1"/>
  <c r="B17" i="4" s="1"/>
  <c r="E13" i="4"/>
  <c r="H45" i="3"/>
  <c r="H46" i="3" s="1"/>
  <c r="H47" i="3" s="1"/>
  <c r="H48" i="3" s="1"/>
  <c r="H49" i="3" s="1"/>
  <c r="H50" i="3" s="1"/>
  <c r="AB44" i="3"/>
  <c r="AB45" i="3" s="1"/>
  <c r="AB46" i="3" s="1"/>
  <c r="AB47" i="3" s="1"/>
  <c r="AB48" i="3" s="1"/>
  <c r="AB49" i="3" s="1"/>
  <c r="AB50" i="3" s="1"/>
  <c r="R44" i="3"/>
  <c r="R45" i="3" s="1"/>
  <c r="R46" i="3" s="1"/>
  <c r="R47" i="3" s="1"/>
  <c r="R48" i="3" s="1"/>
  <c r="R49" i="3" s="1"/>
  <c r="R50" i="3" s="1"/>
  <c r="H44" i="3"/>
  <c r="B44" i="3"/>
  <c r="B45" i="3" s="1"/>
  <c r="B46" i="3" s="1"/>
  <c r="B47" i="3" s="1"/>
  <c r="B48" i="3" s="1"/>
  <c r="B49" i="3" s="1"/>
  <c r="B50" i="3" s="1"/>
  <c r="R22" i="3"/>
  <c r="R23" i="3" s="1"/>
  <c r="R24" i="3" s="1"/>
  <c r="R25" i="3" s="1"/>
  <c r="R26" i="3" s="1"/>
  <c r="R27" i="3" s="1"/>
  <c r="R28" i="3" s="1"/>
  <c r="R29" i="3" s="1"/>
  <c r="R30" i="3" s="1"/>
  <c r="R31" i="3" s="1"/>
  <c r="R32" i="3" s="1"/>
  <c r="R33" i="3" s="1"/>
  <c r="R34" i="3" s="1"/>
  <c r="R35" i="3" s="1"/>
  <c r="R36" i="3" s="1"/>
  <c r="R37" i="3" s="1"/>
  <c r="R38" i="3" s="1"/>
  <c r="R39" i="3" s="1"/>
  <c r="R40" i="3" s="1"/>
  <c r="R41" i="3" s="1"/>
  <c r="AB21" i="3"/>
  <c r="AB22" i="3" s="1"/>
  <c r="AB23" i="3" s="1"/>
  <c r="AB24" i="3" s="1"/>
  <c r="AB25" i="3" s="1"/>
  <c r="AB26" i="3" s="1"/>
  <c r="AB27" i="3" s="1"/>
  <c r="AB28" i="3" s="1"/>
  <c r="AB29" i="3" s="1"/>
  <c r="AB30" i="3" s="1"/>
  <c r="AB31" i="3" s="1"/>
  <c r="AB32" i="3" s="1"/>
  <c r="AB33" i="3" s="1"/>
  <c r="AB34" i="3" s="1"/>
  <c r="AB35" i="3" s="1"/>
  <c r="AB36" i="3" s="1"/>
  <c r="AB37" i="3" s="1"/>
  <c r="AB38" i="3" s="1"/>
  <c r="AB39" i="3" s="1"/>
  <c r="AB40" i="3" s="1"/>
  <c r="AB41" i="3" s="1"/>
  <c r="R21" i="3"/>
  <c r="B21" i="3"/>
  <c r="B22" i="3" s="1"/>
  <c r="B23" i="3" s="1"/>
  <c r="B24" i="3" s="1"/>
  <c r="B25" i="3" s="1"/>
  <c r="B26" i="3" s="1"/>
  <c r="B27" i="3" s="1"/>
  <c r="B28" i="3" s="1"/>
  <c r="B29" i="3" s="1"/>
  <c r="B30" i="3" s="1"/>
  <c r="B31" i="3" s="1"/>
  <c r="B32" i="3" s="1"/>
  <c r="B33" i="3" s="1"/>
  <c r="B34" i="3" s="1"/>
  <c r="B35" i="3" s="1"/>
  <c r="B36" i="3" s="1"/>
  <c r="B37" i="3" s="1"/>
  <c r="B38" i="3" s="1"/>
  <c r="B39" i="3" s="1"/>
  <c r="B40" i="3" s="1"/>
  <c r="B41" i="3" s="1"/>
  <c r="AB20" i="3"/>
  <c r="R20" i="3"/>
  <c r="H20" i="3"/>
  <c r="H21" i="3" s="1"/>
  <c r="H22" i="3" s="1"/>
  <c r="H23" i="3" s="1"/>
  <c r="H24" i="3" s="1"/>
  <c r="H25" i="3" s="1"/>
  <c r="H26" i="3" s="1"/>
  <c r="H27" i="3" s="1"/>
  <c r="H28" i="3" s="1"/>
  <c r="H29" i="3" s="1"/>
  <c r="H30" i="3" s="1"/>
  <c r="H31" i="3" s="1"/>
  <c r="H32" i="3" s="1"/>
  <c r="H33" i="3" s="1"/>
  <c r="H34" i="3" s="1"/>
  <c r="H35" i="3" s="1"/>
  <c r="H36" i="3" s="1"/>
  <c r="H37" i="3" s="1"/>
  <c r="H38" i="3" s="1"/>
  <c r="H39" i="3" s="1"/>
  <c r="H40" i="3" s="1"/>
  <c r="H41" i="3" s="1"/>
  <c r="B20" i="3"/>
  <c r="AB16" i="3"/>
  <c r="AB17" i="3" s="1"/>
  <c r="B16" i="3"/>
  <c r="B17" i="3" s="1"/>
  <c r="AB15" i="3"/>
  <c r="B15" i="3"/>
  <c r="AB14" i="3"/>
  <c r="R14" i="3"/>
  <c r="R15" i="3" s="1"/>
  <c r="R16" i="3" s="1"/>
  <c r="R17" i="3" s="1"/>
  <c r="H14" i="3"/>
  <c r="H15" i="3" s="1"/>
  <c r="H16" i="3" s="1"/>
  <c r="H17" i="3" s="1"/>
  <c r="B14" i="3"/>
  <c r="E13" i="3"/>
  <c r="AB46" i="2"/>
  <c r="AB47" i="2" s="1"/>
  <c r="AB48" i="2" s="1"/>
  <c r="AB49" i="2" s="1"/>
  <c r="AB50" i="2" s="1"/>
  <c r="B46" i="2"/>
  <c r="B47" i="2" s="1"/>
  <c r="B48" i="2" s="1"/>
  <c r="B49" i="2" s="1"/>
  <c r="B50" i="2" s="1"/>
  <c r="AB45" i="2"/>
  <c r="B45" i="2"/>
  <c r="AB44" i="2"/>
  <c r="R44" i="2"/>
  <c r="R45" i="2" s="1"/>
  <c r="R46" i="2" s="1"/>
  <c r="R47" i="2" s="1"/>
  <c r="R48" i="2" s="1"/>
  <c r="R49" i="2" s="1"/>
  <c r="R50" i="2" s="1"/>
  <c r="H44" i="2"/>
  <c r="H45" i="2" s="1"/>
  <c r="H46" i="2" s="1"/>
  <c r="H47" i="2" s="1"/>
  <c r="H48" i="2" s="1"/>
  <c r="H49" i="2" s="1"/>
  <c r="H50" i="2" s="1"/>
  <c r="B44" i="2"/>
  <c r="H22" i="2"/>
  <c r="H23" i="2" s="1"/>
  <c r="H24" i="2" s="1"/>
  <c r="H25" i="2" s="1"/>
  <c r="H26" i="2" s="1"/>
  <c r="H27" i="2" s="1"/>
  <c r="H28" i="2" s="1"/>
  <c r="H29" i="2" s="1"/>
  <c r="H30" i="2" s="1"/>
  <c r="H31" i="2" s="1"/>
  <c r="H32" i="2" s="1"/>
  <c r="H33" i="2" s="1"/>
  <c r="H34" i="2" s="1"/>
  <c r="H35" i="2" s="1"/>
  <c r="H36" i="2" s="1"/>
  <c r="H37" i="2" s="1"/>
  <c r="H38" i="2" s="1"/>
  <c r="H39" i="2" s="1"/>
  <c r="H40" i="2" s="1"/>
  <c r="H41" i="2" s="1"/>
  <c r="R21" i="2"/>
  <c r="R22" i="2" s="1"/>
  <c r="R23" i="2" s="1"/>
  <c r="R24" i="2" s="1"/>
  <c r="R25" i="2" s="1"/>
  <c r="R26" i="2" s="1"/>
  <c r="R27" i="2" s="1"/>
  <c r="R28" i="2" s="1"/>
  <c r="R29" i="2" s="1"/>
  <c r="R30" i="2" s="1"/>
  <c r="R31" i="2" s="1"/>
  <c r="R32" i="2" s="1"/>
  <c r="R33" i="2" s="1"/>
  <c r="R34" i="2" s="1"/>
  <c r="R35" i="2" s="1"/>
  <c r="R36" i="2" s="1"/>
  <c r="R37" i="2" s="1"/>
  <c r="R38" i="2" s="1"/>
  <c r="R39" i="2" s="1"/>
  <c r="R40" i="2" s="1"/>
  <c r="R41" i="2" s="1"/>
  <c r="H21" i="2"/>
  <c r="AB20" i="2"/>
  <c r="AB21" i="2" s="1"/>
  <c r="AB22" i="2" s="1"/>
  <c r="AB23" i="2" s="1"/>
  <c r="AB24" i="2" s="1"/>
  <c r="AB25" i="2" s="1"/>
  <c r="AB26" i="2" s="1"/>
  <c r="AB27" i="2" s="1"/>
  <c r="AB28" i="2" s="1"/>
  <c r="AB29" i="2" s="1"/>
  <c r="AB30" i="2" s="1"/>
  <c r="AB31" i="2" s="1"/>
  <c r="AB32" i="2" s="1"/>
  <c r="AB33" i="2" s="1"/>
  <c r="AB34" i="2" s="1"/>
  <c r="AB35" i="2" s="1"/>
  <c r="AB36" i="2" s="1"/>
  <c r="AB37" i="2" s="1"/>
  <c r="AB38" i="2" s="1"/>
  <c r="AB39" i="2" s="1"/>
  <c r="AB40" i="2" s="1"/>
  <c r="AB41" i="2" s="1"/>
  <c r="R20" i="2"/>
  <c r="H20" i="2"/>
  <c r="B20" i="2"/>
  <c r="B21" i="2" s="1"/>
  <c r="B22" i="2" s="1"/>
  <c r="B23" i="2" s="1"/>
  <c r="B24" i="2" s="1"/>
  <c r="B25" i="2" s="1"/>
  <c r="B26" i="2" s="1"/>
  <c r="B27" i="2" s="1"/>
  <c r="B28" i="2" s="1"/>
  <c r="B29" i="2" s="1"/>
  <c r="B30" i="2" s="1"/>
  <c r="B31" i="2" s="1"/>
  <c r="B32" i="2" s="1"/>
  <c r="B33" i="2" s="1"/>
  <c r="B34" i="2" s="1"/>
  <c r="B35" i="2" s="1"/>
  <c r="B36" i="2" s="1"/>
  <c r="B37" i="2" s="1"/>
  <c r="B38" i="2" s="1"/>
  <c r="B39" i="2" s="1"/>
  <c r="B40" i="2" s="1"/>
  <c r="B41" i="2" s="1"/>
  <c r="R16" i="2"/>
  <c r="R17" i="2" s="1"/>
  <c r="AB15" i="2"/>
  <c r="AB16" i="2" s="1"/>
  <c r="AB17" i="2" s="1"/>
  <c r="R15" i="2"/>
  <c r="B15" i="2"/>
  <c r="B16" i="2" s="1"/>
  <c r="B17" i="2" s="1"/>
  <c r="AB14" i="2"/>
  <c r="R14" i="2"/>
  <c r="H14" i="2"/>
  <c r="H15" i="2" s="1"/>
  <c r="H16" i="2" s="1"/>
  <c r="H17" i="2" s="1"/>
  <c r="B14" i="2"/>
  <c r="E13" i="2"/>
  <c r="E14" i="1"/>
  <c r="E15" i="1"/>
  <c r="E16" i="1"/>
  <c r="E17" i="1"/>
  <c r="E18" i="1"/>
  <c r="E20" i="1"/>
  <c r="E21" i="1"/>
  <c r="E22" i="1"/>
  <c r="E23" i="1"/>
  <c r="E24" i="1"/>
  <c r="E25" i="1"/>
  <c r="E26" i="1"/>
  <c r="E27" i="1"/>
  <c r="E28" i="1"/>
  <c r="E29" i="1"/>
  <c r="E30" i="1"/>
  <c r="E31" i="1"/>
  <c r="E32" i="1"/>
  <c r="E33" i="1"/>
  <c r="E34" i="1"/>
  <c r="E35" i="1"/>
  <c r="E36" i="1"/>
  <c r="E38" i="1"/>
  <c r="E39" i="1"/>
  <c r="E41" i="1"/>
  <c r="E42" i="1"/>
  <c r="E43" i="1"/>
  <c r="E44" i="1"/>
  <c r="E45" i="1"/>
  <c r="E46" i="1"/>
  <c r="E47" i="1"/>
  <c r="E48" i="1"/>
  <c r="E49" i="1"/>
  <c r="E50" i="1"/>
  <c r="E51" i="1"/>
  <c r="E52" i="1"/>
  <c r="E53" i="1"/>
  <c r="E54" i="1"/>
  <c r="E13" i="1"/>
  <c r="B44" i="1"/>
  <c r="B45" i="1" s="1"/>
  <c r="B46" i="1" s="1"/>
  <c r="B47" i="1" s="1"/>
  <c r="B48" i="1" s="1"/>
  <c r="B49" i="1" s="1"/>
  <c r="B50" i="1" s="1"/>
  <c r="B20" i="1"/>
  <c r="B21" i="1" s="1"/>
  <c r="B22" i="1" s="1"/>
  <c r="B23" i="1" s="1"/>
  <c r="B24" i="1" s="1"/>
  <c r="B25" i="1" s="1"/>
  <c r="B26" i="1" s="1"/>
  <c r="B27" i="1" s="1"/>
  <c r="B28" i="1" s="1"/>
  <c r="B29" i="1" s="1"/>
  <c r="B30" i="1" s="1"/>
  <c r="B31" i="1" s="1"/>
  <c r="B32" i="1" s="1"/>
  <c r="B33" i="1" s="1"/>
  <c r="B34" i="1" s="1"/>
  <c r="B35" i="1" s="1"/>
  <c r="B36" i="1" s="1"/>
  <c r="B37" i="1" s="1"/>
  <c r="B38" i="1" s="1"/>
  <c r="B39" i="1" s="1"/>
  <c r="B40" i="1" s="1"/>
  <c r="B41" i="1" s="1"/>
  <c r="B14" i="1"/>
  <c r="B15" i="1" s="1"/>
  <c r="B16" i="1" s="1"/>
  <c r="B17" i="1" s="1"/>
  <c r="AB44" i="1"/>
  <c r="AB45" i="1" s="1"/>
  <c r="AB46" i="1" s="1"/>
  <c r="AB47" i="1" s="1"/>
  <c r="AB48" i="1" s="1"/>
  <c r="AB49" i="1" s="1"/>
  <c r="AB50" i="1" s="1"/>
  <c r="AB20" i="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14" i="1"/>
  <c r="AB15" i="1" s="1"/>
  <c r="AB16" i="1" s="1"/>
  <c r="AB17" i="1" s="1"/>
  <c r="R44" i="1"/>
  <c r="R45" i="1" s="1"/>
  <c r="R46" i="1" s="1"/>
  <c r="R47" i="1" s="1"/>
  <c r="R48" i="1" s="1"/>
  <c r="R49" i="1" s="1"/>
  <c r="R50" i="1" s="1"/>
  <c r="R20" i="1"/>
  <c r="R21" i="1" s="1"/>
  <c r="R22" i="1" s="1"/>
  <c r="R23" i="1" s="1"/>
  <c r="R24" i="1" s="1"/>
  <c r="R25" i="1" s="1"/>
  <c r="R26" i="1" s="1"/>
  <c r="R27" i="1" s="1"/>
  <c r="R28" i="1" s="1"/>
  <c r="R29" i="1" s="1"/>
  <c r="R30" i="1" s="1"/>
  <c r="R31" i="1" s="1"/>
  <c r="R32" i="1" s="1"/>
  <c r="R33" i="1" s="1"/>
  <c r="R34" i="1" s="1"/>
  <c r="R35" i="1" s="1"/>
  <c r="R36" i="1" s="1"/>
  <c r="R37" i="1" s="1"/>
  <c r="R38" i="1" s="1"/>
  <c r="R39" i="1" s="1"/>
  <c r="R40" i="1" s="1"/>
  <c r="R41" i="1" s="1"/>
  <c r="R14" i="1"/>
  <c r="R15" i="1" s="1"/>
  <c r="R16" i="1" s="1"/>
  <c r="R17" i="1" s="1"/>
  <c r="H44" i="1"/>
  <c r="H45" i="1" s="1"/>
  <c r="H46" i="1" s="1"/>
  <c r="H47" i="1" s="1"/>
  <c r="H48" i="1" s="1"/>
  <c r="H49" i="1" s="1"/>
  <c r="H50" i="1" s="1"/>
  <c r="H20" i="1"/>
  <c r="H21" i="1" s="1"/>
  <c r="H22" i="1" s="1"/>
  <c r="H23" i="1" s="1"/>
  <c r="H24" i="1" s="1"/>
  <c r="H25" i="1" s="1"/>
  <c r="H26" i="1" s="1"/>
  <c r="H27" i="1" s="1"/>
  <c r="H28" i="1" s="1"/>
  <c r="H29" i="1" s="1"/>
  <c r="H30" i="1" s="1"/>
  <c r="H31" i="1" s="1"/>
  <c r="H32" i="1" s="1"/>
  <c r="H33" i="1" s="1"/>
  <c r="H34" i="1" s="1"/>
  <c r="H35" i="1" s="1"/>
  <c r="H36" i="1" s="1"/>
  <c r="H37" i="1" s="1"/>
  <c r="H38" i="1" s="1"/>
  <c r="H39" i="1" s="1"/>
  <c r="H40" i="1" s="1"/>
  <c r="H41" i="1" s="1"/>
  <c r="H14" i="1"/>
  <c r="H15" i="1" s="1"/>
  <c r="H16" i="1" s="1"/>
  <c r="H17" i="1" s="1"/>
  <c r="AC35" i="10" l="1"/>
  <c r="AD28" i="10"/>
  <c r="AD44" i="10"/>
  <c r="AB36" i="10"/>
  <c r="AD36" i="10"/>
  <c r="AC20" i="10"/>
  <c r="AD41" i="10"/>
  <c r="AD17" i="10"/>
  <c r="AC41" i="10"/>
  <c r="AD33" i="10"/>
  <c r="AC25" i="10"/>
  <c r="AB17" i="10"/>
  <c r="AB9" i="10"/>
  <c r="AD40" i="10"/>
  <c r="AC24" i="10"/>
  <c r="AC16" i="10"/>
  <c r="AC12" i="10"/>
  <c r="AC8" i="10"/>
  <c r="AB45" i="10"/>
  <c r="AC37" i="10"/>
  <c r="AC29" i="10"/>
  <c r="AD21" i="10"/>
  <c r="AD13" i="10"/>
  <c r="AB13" i="10"/>
  <c r="AB21" i="10"/>
  <c r="AD45" i="10"/>
  <c r="AB33" i="10"/>
  <c r="AD37" i="10"/>
  <c r="AB40" i="10"/>
  <c r="AB5" i="10"/>
  <c r="AC7" i="10"/>
  <c r="AB8" i="10"/>
  <c r="AC14" i="10"/>
  <c r="AB15" i="10"/>
  <c r="AB23" i="10"/>
  <c r="AB28" i="10"/>
  <c r="AB10" i="10"/>
  <c r="AB12" i="10"/>
  <c r="AB16" i="10"/>
  <c r="AD18" i="10"/>
  <c r="AC19" i="10"/>
  <c r="AB20" i="10"/>
  <c r="AC5" i="10"/>
  <c r="AB6" i="10"/>
  <c r="AD8" i="10"/>
  <c r="AC9" i="10"/>
  <c r="AD5" i="10"/>
  <c r="AD9" i="10"/>
  <c r="AD10" i="10"/>
  <c r="AD12" i="10"/>
  <c r="AC13" i="10"/>
  <c r="AD16" i="10"/>
  <c r="AC17" i="10"/>
  <c r="AD20" i="10"/>
  <c r="AC21" i="10"/>
  <c r="AB22" i="10"/>
  <c r="AD24" i="10"/>
  <c r="AD25" i="10"/>
  <c r="AC26" i="10"/>
  <c r="AB27" i="10"/>
  <c r="AD29" i="10"/>
  <c r="AC30" i="10"/>
  <c r="AB31" i="10"/>
  <c r="AC33" i="10"/>
  <c r="AC34" i="10"/>
  <c r="AD35" i="10"/>
  <c r="AC36" i="10"/>
  <c r="AB37" i="10"/>
  <c r="AD39" i="10"/>
  <c r="AC40" i="10"/>
  <c r="AB41" i="10"/>
  <c r="AB11" i="10"/>
  <c r="AB42" i="10"/>
  <c r="AC23" i="10"/>
  <c r="AB24" i="10"/>
  <c r="AB25" i="10"/>
  <c r="AC28" i="10"/>
  <c r="AB29" i="10"/>
  <c r="AB35" i="10"/>
  <c r="AC38" i="10"/>
  <c r="AB39" i="10"/>
  <c r="AC42" i="10"/>
  <c r="AC43" i="10"/>
  <c r="AC44" i="10"/>
  <c r="AC45" i="10"/>
  <c r="AC46" i="10"/>
  <c r="AB19" i="10"/>
  <c r="AB38" i="10"/>
  <c r="AB43" i="10"/>
  <c r="AB44" i="10"/>
  <c r="AC11" i="10"/>
  <c r="AC15" i="10"/>
</calcChain>
</file>

<file path=xl/sharedStrings.xml><?xml version="1.0" encoding="utf-8"?>
<sst xmlns="http://schemas.openxmlformats.org/spreadsheetml/2006/main" count="3269" uniqueCount="250">
  <si>
    <t>Cambui - MG</t>
  </si>
  <si>
    <t xml:space="preserve">Estabelecimento: </t>
  </si>
  <si>
    <t xml:space="preserve">Casa de Frutas Cambuiense </t>
  </si>
  <si>
    <t>CNPJ</t>
  </si>
  <si>
    <t>71.473.045/0001-21</t>
  </si>
  <si>
    <t>ENDEREÇO</t>
  </si>
  <si>
    <t>Av. do Carmo, 83 - Centro</t>
  </si>
  <si>
    <t>CONTATO</t>
  </si>
  <si>
    <t>(35) 3431-1522</t>
  </si>
  <si>
    <t>ITEM</t>
  </si>
  <si>
    <t>PRODUTO</t>
  </si>
  <si>
    <t>UNIDADE</t>
  </si>
  <si>
    <t>VALOR</t>
  </si>
  <si>
    <t>FORMULÁRIO Nº</t>
  </si>
  <si>
    <t xml:space="preserve">Abóbora madura </t>
  </si>
  <si>
    <t>Kg</t>
  </si>
  <si>
    <t>Abobrinha verde</t>
  </si>
  <si>
    <t>Alface Lisa</t>
  </si>
  <si>
    <t>Unidade</t>
  </si>
  <si>
    <t>Alho (Dente)</t>
  </si>
  <si>
    <t>Alho Pasta</t>
  </si>
  <si>
    <t>-</t>
  </si>
  <si>
    <t xml:space="preserve">Banana Prata </t>
  </si>
  <si>
    <t>Banana Prata - Organica</t>
  </si>
  <si>
    <t>Batata doce</t>
  </si>
  <si>
    <t>Batata inglesa</t>
  </si>
  <si>
    <t>Berinjela</t>
  </si>
  <si>
    <t>Beterraba</t>
  </si>
  <si>
    <t>Biscoito de Polvilho Caseiro</t>
  </si>
  <si>
    <t>Biscoitos Tipo “Bolachinhas caseiras”</t>
  </si>
  <si>
    <t>Brócolis</t>
  </si>
  <si>
    <t>Maço</t>
  </si>
  <si>
    <t>Cebola branca</t>
  </si>
  <si>
    <t>Cenoura</t>
  </si>
  <si>
    <t>Chuchu</t>
  </si>
  <si>
    <t xml:space="preserve">Couve </t>
  </si>
  <si>
    <t>Doce caseiro</t>
  </si>
  <si>
    <t>Feijão Carioca</t>
  </si>
  <si>
    <t>Geleia</t>
  </si>
  <si>
    <t xml:space="preserve">Inhame </t>
  </si>
  <si>
    <t>Laranja Ponkan</t>
  </si>
  <si>
    <t>Leite Pasteurizado Tipo B</t>
  </si>
  <si>
    <t>Litro</t>
  </si>
  <si>
    <t>Mandioca amarela</t>
  </si>
  <si>
    <t>Mandioca Branca</t>
  </si>
  <si>
    <t>Mandioquinha Salsa</t>
  </si>
  <si>
    <t>Mel (sachê)</t>
  </si>
  <si>
    <t>Mel</t>
  </si>
  <si>
    <t xml:space="preserve">Morango </t>
  </si>
  <si>
    <t>Morango - Organico</t>
  </si>
  <si>
    <t>Pimentão Vermelho</t>
  </si>
  <si>
    <t>Poupa Fruta</t>
  </si>
  <si>
    <t>kg</t>
  </si>
  <si>
    <t>Pepino</t>
  </si>
  <si>
    <t>Quiabo liso</t>
  </si>
  <si>
    <t>Repolho branco</t>
  </si>
  <si>
    <t>Tomate in natura</t>
  </si>
  <si>
    <t>Tomate cereja in natura</t>
  </si>
  <si>
    <t>Vagem Macarrão</t>
  </si>
  <si>
    <t>Pão Caseiro</t>
  </si>
  <si>
    <t>Café</t>
  </si>
  <si>
    <t>Rúcula</t>
  </si>
  <si>
    <t>Supermercado Braizinho LTDA.</t>
  </si>
  <si>
    <t>22.007.280/0006-07</t>
  </si>
  <si>
    <t>Av, José Alves Cardoso, 900 - Cachoeirinha</t>
  </si>
  <si>
    <t>(35) 3431-1390</t>
  </si>
  <si>
    <t>Supermercado 5 irmãos</t>
  </si>
  <si>
    <t>06.0333.103-34</t>
  </si>
  <si>
    <t>Rua Joaquim de Paiva Cardoso, 315 - Nossa Senhora Aparecida</t>
  </si>
  <si>
    <t>(35) 3431-8555</t>
  </si>
  <si>
    <t>Preço Médio dos produtos cotados no município</t>
  </si>
  <si>
    <t>Cidade .:</t>
  </si>
  <si>
    <t>Supermercado Alvorada</t>
  </si>
  <si>
    <t>21.414.958/0003-60</t>
  </si>
  <si>
    <t>Rua Guarda Mor Lustosa, 240 - Centro</t>
  </si>
  <si>
    <t>(35) 3441-3737</t>
  </si>
  <si>
    <t>Supermercado Baleia</t>
  </si>
  <si>
    <t>00.660.164/0001-78</t>
  </si>
  <si>
    <t>Av. Delfim Moreira, 280</t>
  </si>
  <si>
    <t>(35) 3441-2191</t>
  </si>
  <si>
    <t>Supermercado GL</t>
  </si>
  <si>
    <t>04.764.091/0001-92</t>
  </si>
  <si>
    <t>Rua Treze de Maio, 1057</t>
  </si>
  <si>
    <t>(35) 3441-2499</t>
  </si>
  <si>
    <t>Ouro Fino - MG</t>
  </si>
  <si>
    <t>Estiva- MG</t>
  </si>
  <si>
    <t>Vanessa Tavares Figueiredo ME</t>
  </si>
  <si>
    <t>23966697/0001</t>
  </si>
  <si>
    <t>Praça Francisco Ribeiro Pereira, 23</t>
  </si>
  <si>
    <t>(35) 99990-4711</t>
  </si>
  <si>
    <t>Supermercado Geraldo</t>
  </si>
  <si>
    <t>71136907/0001-20</t>
  </si>
  <si>
    <t>Av Perimetral Pedro Pereira Borges, 10</t>
  </si>
  <si>
    <t>Supermercado Tiozão</t>
  </si>
  <si>
    <t>02807635/0001-20</t>
  </si>
  <si>
    <t>Praça Francisco Ribeiro Pereira, 364</t>
  </si>
  <si>
    <t>(35) 3462-1342</t>
  </si>
  <si>
    <t>Extrema - MG</t>
  </si>
  <si>
    <t>Supermercado Kuribara</t>
  </si>
  <si>
    <t>18900761/0001-65</t>
  </si>
  <si>
    <t>Prtaça Presidente Vargas, 89</t>
  </si>
  <si>
    <t>(35) 33435-1414</t>
  </si>
  <si>
    <t>Tetra Supermercados</t>
  </si>
  <si>
    <t>20.381.877/001-87</t>
  </si>
  <si>
    <t>Rua Benjamin Constant 175</t>
  </si>
  <si>
    <t>(35) 3435-1526</t>
  </si>
  <si>
    <t>Casa das Frutas</t>
  </si>
  <si>
    <t>11657006/001-52</t>
  </si>
  <si>
    <t>Rua Benjamin Constant</t>
  </si>
  <si>
    <t>(35) 3435-3204</t>
  </si>
  <si>
    <t>Itajubá - MG</t>
  </si>
  <si>
    <t>Quitanda Guimarães</t>
  </si>
  <si>
    <t>313936570001/36</t>
  </si>
  <si>
    <t>Rua Bbenjamin Constant, 125</t>
  </si>
  <si>
    <t>(35) 3623-5156</t>
  </si>
  <si>
    <t>Feira Livre Itajuba</t>
  </si>
  <si>
    <t>(35) 3692-1779</t>
  </si>
  <si>
    <t>Bresta Itajuba</t>
  </si>
  <si>
    <t>39346861/0279-57</t>
  </si>
  <si>
    <t>(35) 2143-3600</t>
  </si>
  <si>
    <t>Cristina - MG</t>
  </si>
  <si>
    <t>Josue Ferreira</t>
  </si>
  <si>
    <t>04772296/0001-84</t>
  </si>
  <si>
    <t>Rua Olegario Maciel, 30 - centro</t>
  </si>
  <si>
    <t>35 - 32811800</t>
  </si>
  <si>
    <t>Quitanda do Produtor</t>
  </si>
  <si>
    <t>Alvará 2608-32938-2608</t>
  </si>
  <si>
    <t>Rua Gabriel Ribeiro Ferraz - Centro</t>
  </si>
  <si>
    <t>(35) 92087351</t>
  </si>
  <si>
    <t>Feira Livre</t>
  </si>
  <si>
    <t>18188250/ 00001-62</t>
  </si>
  <si>
    <t>Praça Santo Antonio, 28 - Centro</t>
  </si>
  <si>
    <t>(35) 3281-1100</t>
  </si>
  <si>
    <t>Pouso Alegre - MG</t>
  </si>
  <si>
    <t>Quitanda Fonseca</t>
  </si>
  <si>
    <t>73178-1 Alvará</t>
  </si>
  <si>
    <t>Rua Maria Jacinta da Silva, 10 - Santo Antonio</t>
  </si>
  <si>
    <t>(35) 999867108</t>
  </si>
  <si>
    <t>Hipermercado Baronesa</t>
  </si>
  <si>
    <t>0209349710001-69</t>
  </si>
  <si>
    <t>Rua Antonio Scodler, 280 -  Faisqueira</t>
  </si>
  <si>
    <t>(35) 3429-6829</t>
  </si>
  <si>
    <t xml:space="preserve">Feira Livre </t>
  </si>
  <si>
    <t>003723607-50</t>
  </si>
  <si>
    <t>Rua Vicente Simoes, s/n</t>
  </si>
  <si>
    <t>(35) 3449-4000</t>
  </si>
  <si>
    <t>ESPECIFICAÇÕES PRODUTO</t>
  </si>
  <si>
    <t>COTAÇÃO EXTREMA</t>
  </si>
  <si>
    <t>COTAÇÃO ESTIVA</t>
  </si>
  <si>
    <t>COTAÇÃO CRISTINA</t>
  </si>
  <si>
    <t>COTAÇÃO OURO FINO</t>
  </si>
  <si>
    <t>COTAÇÃO POUSO ALEGRE</t>
  </si>
  <si>
    <t>COTAÇÃO CAMBUI</t>
  </si>
  <si>
    <t>COTAÇÃO ITAJUBA</t>
  </si>
  <si>
    <t>VARIAÇÃO COTAÇÃO</t>
  </si>
  <si>
    <t>DESCRIÇÃO</t>
  </si>
  <si>
    <t>QUANTIDADE</t>
  </si>
  <si>
    <t>COTAÇÃO 1</t>
  </si>
  <si>
    <t>COTAÇÃO 2</t>
  </si>
  <si>
    <t>COTAÇÃO 3</t>
  </si>
  <si>
    <t>COTAÇÃO 4</t>
  </si>
  <si>
    <t>COTAÇÃO 5</t>
  </si>
  <si>
    <t>COTAÇÃO 6</t>
  </si>
  <si>
    <t>COTAÇÃO 7</t>
  </si>
  <si>
    <t>COTAÇÃO 8</t>
  </si>
  <si>
    <t>COTAÇÃO 9</t>
  </si>
  <si>
    <t>COTAÇÃO 10</t>
  </si>
  <si>
    <t>COTAÇÃO 11</t>
  </si>
  <si>
    <t>COTAÇÃO 12</t>
  </si>
  <si>
    <t>COTAÇÃO 13</t>
  </si>
  <si>
    <t>COTAÇÃO 14</t>
  </si>
  <si>
    <t>COTAÇÃO 15</t>
  </si>
  <si>
    <t>COTAÇÃO 16</t>
  </si>
  <si>
    <t>COTAÇÃO 17</t>
  </si>
  <si>
    <t>COTAÇÃO 18</t>
  </si>
  <si>
    <t>PREÇO MÁXIMO</t>
  </si>
  <si>
    <t>PREÇO MÉDIO</t>
  </si>
  <si>
    <t>PREÇO MÍNIMO</t>
  </si>
  <si>
    <r>
      <rPr>
        <b/>
        <sz val="22"/>
        <color theme="1"/>
        <rFont val="Arial"/>
        <family val="2"/>
      </rPr>
      <t>PROJETO DE EXTENSÃO TECNOLÓGICA</t>
    </r>
    <r>
      <rPr>
        <b/>
        <sz val="13"/>
        <color theme="1"/>
        <rFont val="Arial"/>
        <family val="2"/>
      </rPr>
      <t xml:space="preserve">
</t>
    </r>
    <r>
      <rPr>
        <b/>
        <sz val="14"/>
        <color theme="1"/>
        <rFont val="Arial"/>
        <family val="2"/>
      </rPr>
      <t>Sistema referencial de preços
da agricultura familiar para comercialização no PNAE no Sul de Minas</t>
    </r>
    <r>
      <rPr>
        <sz val="13"/>
        <color theme="1"/>
        <rFont val="Arial"/>
        <family val="2"/>
      </rPr>
      <t xml:space="preserve">
</t>
    </r>
    <r>
      <rPr>
        <b/>
        <sz val="13"/>
        <color theme="1"/>
        <rFont val="Arial"/>
        <family val="2"/>
      </rPr>
      <t xml:space="preserve">
</t>
    </r>
    <r>
      <rPr>
        <b/>
        <sz val="16"/>
        <color rgb="FFFF0000"/>
        <rFont val="Arial"/>
        <family val="2"/>
      </rPr>
      <t>BOLETIM 03 -  Outubro/2016
3º Trimestre</t>
    </r>
    <r>
      <rPr>
        <sz val="13"/>
        <color theme="1"/>
        <rFont val="Arial"/>
        <family val="2"/>
      </rPr>
      <t xml:space="preserve">
</t>
    </r>
  </si>
  <si>
    <r>
      <t xml:space="preserve">        </t>
    </r>
    <r>
      <rPr>
        <sz val="14"/>
        <color theme="1"/>
        <rFont val="Arial"/>
        <family val="2"/>
      </rPr>
      <t xml:space="preserve">  ==&gt; Cotações realizadas entre os dias </t>
    </r>
    <r>
      <rPr>
        <sz val="14"/>
        <color rgb="FFFF0000"/>
        <rFont val="Arial"/>
        <family val="2"/>
      </rPr>
      <t>01/09/2016 a 01/10/2016</t>
    </r>
    <r>
      <rPr>
        <sz val="14"/>
        <color theme="1"/>
        <rFont val="Arial"/>
        <family val="2"/>
      </rPr>
      <t>, nos municípios de Pouso Alegre, Extrema, Estiva, Cambuí, Ouro Fino e Cristina, abrangendo as Regiões das Superintendências Regionais de Ensino de Pouso Alegre e Itajubá.
          ==&gt; A pesquisa atende o previsto no § 1º do Art. 29 da Resolução CD/FNDE 04/2015.
          ==&gt; Não foram considerados, acrescido dos insumos, tais como despesas com frete, embalagens, encargos e quaisquer outros necessários para o fornecimento do produto.
          ==&gt;Conforme § 4º Art. 29 da Resolução CD/FNDE 04/2015 poderá ser acrescido aos preços dos produtos convencionais até 30% (trinta por cento) para definição de preço dos produtos orgânicos e agroecológicos certificados, conforme Lei nº 12.512, de 14 de outubro de 2011.</t>
    </r>
    <r>
      <rPr>
        <sz val="13"/>
        <color theme="1"/>
        <rFont val="Arial"/>
        <family val="2"/>
      </rPr>
      <t xml:space="preserve">
</t>
    </r>
  </si>
  <si>
    <t>Abóbora madura redonda da casca verde escura. Limpa, madura, firme, com pedúnculo, sem rachaduras, sem mofo, sem podridão. Tamanho pequeno, com peso entre 1 a 2 quilos. Com aspecto, consistência e coloração característicos da espécie. isentos de umidade exterior anormal, de cheiro elou sabor anormais, de contusões e lesões, de insetos, bolores e/ou parasitas, bem como de danos por estes provocados. Embalagens limpas, secas, de material que não provoque alterações externas ou internas nos produtos e não transmita odor ou sabor estranho aos mesmos.</t>
  </si>
  <si>
    <t>Abobrinha verde , tipo menina, de primeira qualidade, in natura, espécie italiana ou “caipira”. Fresca (colheita recente), limpa, firme (não murcho) e pesada, com polpa abundante, de cor clara, com casca verde e macia. Tamanho pequeno, com comprimento de 150 a 200mm e diâmetro entre 40 e 70mm. Em bom estado (sem manchas, não apodrecidos ou com alterações que os tornem impróprios para o consumo); Isentos de contusões e lesões, de umidade exterior anormal, de cheiro e/ou sabor anormais, de insetos, bolores e/ou parasitas, bem como de danos por estes provocados.</t>
  </si>
  <si>
    <t>Alface Lisa - pés com folhas lisas e firmes, viçosas e de cor verde brilhante de tamanho uniforme e típico da variedade. Livre de sujidades.</t>
  </si>
  <si>
    <t>Condimento, apresentação natural, materia-prima alho, aspecto fisico em cabeça, tipo branco ou rosa, aplicação culinaria em geral. Nobre, extra, maduro, com gomos integros, sem partes murchas, sem fungos, sem podridão, sem deformações, cultivar bem desenvolvida. Embalagem com peso igual ou superior a 150g.</t>
  </si>
  <si>
    <t>Alho em pasta, 100% alho, sem sal, sem adição de agua, preparada atraves da transformação do dente de alho de boa qualidade, com dados de identificação do produto, data de validade, peso liquido, marca do fabricante, e de acordo com as normativas ou resoluções vigentes, balde com 20 Kg.</t>
  </si>
  <si>
    <t>Banana Prata –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</si>
  <si>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 xml:space="preserve">Batata doce, porte médio/grande de boa qualidade, fresca, compacta e firme, apresentando tamanho uniforme e suficientemente desenvolvida, estando livre de enfermidade, defeitos graves que
alterem a conformação e aparência, sem lesões de origem física/mecânica (rachaduras, perfurações, cortes). Grau de maturação tal que permita suportar a manipulação, o transporte e a conservação em condições adequadas para o consumo mediato e imediato. Acondicionadas em embalagens adequadas.
</t>
  </si>
  <si>
    <t>Batata inglesa, fresca, compacta e firme, apresentando tamanho uniforme e suficientemente desenvolvida, estando livre de enfermidade, defeitos graves que
alterem a conformação e aparência, sem lesões de origem física/mecânica (rachaduras, perfurações, cortes), acondicionadas em embalagens adequadas ao transporte.</t>
  </si>
  <si>
    <t>Berinjela comum, boa qualidade, tamanho e coloração uniforme, firme e intacta, sem lesões de origem física ou mecânica (rachaduras, perfurações,cortes), em perfeitas condições de consumo, acondicionadas em embalagens adequadas ao transporte.</t>
  </si>
  <si>
    <t>Beterraba de primeira, fresca, compacta e firme, isenta de enfermidades material terroso e umidade externa anormal, tamanho, coloração uniformes, devendo ser bem desenvolvida, devidamente acondicionada para o transporte.</t>
  </si>
  <si>
    <t>Biscoito de Polvilho Caseiro - Biscoito feito a base de polvilho, óleo e ovos de boa qualidade e livres de sujidades. Biscoito de 4 a 5 gramas por unidade, boa aparência. Os biscoitos com uniformidade (tamanho e forma).</t>
  </si>
  <si>
    <t>Biscoitos Tipo “Bolachinhas caseiras”, com os seguintes ingredientes: farinha de trigo, farinha integral, margarina, fermento, sem aditivos químicos, sabor e cor característicos, textura crocante, embalagens de polietileno atóxica, hermeticamente fechadas e rotuladas com identificação na embalagem(rótulo) dos ingredientes, informação nutricional, peso, fornecedor, data de fabricação e validade. Sabores variados.</t>
  </si>
  <si>
    <t>Brócolis ramoso, de boa qualidade - de boa textura e grande número de ramificações laterais, coloração verde brilhante. Folhas firmes sem áreas amareladas, sem sujidades ou outros defeitos que possam alterar sua aparência ou qualidade.</t>
  </si>
  <si>
    <t>Cebola branca de primeira qualidade, tamanho médio, pesando entre cem a duzentos gramas a unidade, estar fisiologicamente desenvolvida, bem formada, limpa, com coloração própria, livre de danos mecânicos, fisiológicos, pragas e doenças e estar em perfeitas condições de conservação e maturação.</t>
  </si>
  <si>
    <t>Cenoura - Produto fresco e com grau de aturação intermediária. Apresentar odor agradável, consistência firme, não apresentar perfurações, machucados, nem ombro verde. Corpo cilíndrico uniforme, sem deformidades, devidamente acondicionadas para o transporte e entrega sem danos físicos e sanitários.</t>
  </si>
  <si>
    <t>Chuchu – porte médio/grande de boa qualidade, fresco, compacto e firme, sem defeitos sérios (rachaduras e cortes), apresentando tamanho, cor e conformação uniforme, devendo ser bem desenvolvido. Deverá apresentar grau de maturação tal que permita suportar a manipulação, o transporte e a conservação em condições adequadas para o consumo mediato e imediato. Deverão estar acondicionados em embalagens adequadas para o transporte.</t>
  </si>
  <si>
    <t>Couve (folha): Tipo manteiga de tamanho médio, talo verde ou roxo, inteiros, coloração uniforme e sem manchas. Bem desenvolvida, firme e intacta, isenta de material terroso, livre de sujidade, parasitas e larvas, sem danos físicos e mecânicos oriundos do manuseio e transportes.</t>
  </si>
  <si>
    <t>Doce caseiro: sabor leite. Feito a base de matéria prima de boa qualidade livre de sujidades /ou qualquer outro tipo de contaminantes, com cor, sabor e aroma característicos do produto. Apresentação em unidades individuais (unidades de 30 gramas).</t>
  </si>
  <si>
    <t>Feijão Carioca, novo, grãos inteiros, aspecto brilhoso, liso, isento de matéria terrosa, pedras ou corpos estranhos, fungos ou parasitas e livre de umidade.</t>
  </si>
  <si>
    <t>Geleia sabores diversos - obtida da cocção de frutas inteiras ou em pedaços, ausente de corante e aromatizantes artificiais, admitindo adição de glicose ou açucarinvertido; isentosujidades, parasitas e larvas; livre de fermentações e substancias estranhas a sua composição; em embalagem hermeticamente fechada e suas condições e dentro do prazo de validade.</t>
  </si>
  <si>
    <t>Inhame de primeira qualidade, com coloração e tamanho uniformes típicos da variedade, sem manchas, machucaduras, bolores, sujidades, ferrugem ou outros defeitos que possam alterar sua aparência e qualidade. Livre de resíduos de fertilizantes. De colheita recente.</t>
  </si>
  <si>
    <t>Laranja Ponkan - Produto com coloração e odor característicos. Laranjas íntegras, firmes, tamanho médio, grau de maturação próprio para o consumo, sem defeitos externos e internos (como baixa suculência, lesão profunda, imaturidade, podridão, umidade e bolor), não estar amassada, murcha ou com lesão mecânica ou física. maturação média, sem ataque de insetos-praga (principalmente internamente).</t>
  </si>
  <si>
    <t>Leite Pasteurizado Tipo B, embalado (embalagem de 01 Litro), resfriado, elaborado a partir do leite cru fluido. Com validade mínima de 04 dias a contar da data de entrega. O produto deve atender as normas e regulamentações sanitárias para a comercialização.</t>
  </si>
  <si>
    <t>Mandioca amarela in natura extra, fresca, com casca, tamanho médio a grande características adicionais sem fungos, sem rachaduras e sem sujidades. Consistência firme.</t>
  </si>
  <si>
    <t>Mandioca Branca, in natura extra, fresca, com casca, tamanho médio a grande características adicionais sem fungos, sem rachaduras e sem sujidades. Consistência firme.</t>
  </si>
  <si>
    <t>Mandioquinha Salsa - De primeira qualidade, fresca, compacta e firme, isenta de enfermidades, ISENTA DE MATERIAL TERROSO e umidade externa anormal, tamanho e coloração uniformes, devendo ser bem desenvolvida, isenta de danos físicos ou mecânicos oriundos do manuseio e transporte. Acondicionado em embalagem adequada para o transporte sem causar danos físicos e contaminação sanitária.</t>
  </si>
  <si>
    <t>Mel de abelha europeia puro em sachê, com 5g / sachê</t>
  </si>
  <si>
    <t>Mel de abelha europeia puro em sachê (Apis mellifera), com 5g/sachê.</t>
  </si>
  <si>
    <t>Morango,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</si>
  <si>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Pimentão vermelho - vegetal innatura, tipo: pimentao extravermelho; aplicação: alimentar. Apresentação: limpo, firme, com pedunculo, com pele lisa e brilhante, sem danos - cicatrizados ou não -, sem manchas, sem podridão, sem deformações, sem areas mechas ou queimadas. Cor: vermelho, intenso e uniforme, bem desenvolvido de tamanho medio - comprimento entre 80 e 100 mm e diametro basal de 50 mm para mais -e isento de insetos, larvas ou parasitas, bem como de danos por estes provocados. Pouco tempo de estocagem. Fornecido em embalagens limpas, secas, de material que nao provoque alterações extremas ou internasnos produtos e não transmita odor ou sabor estranhos aos mesmos.</t>
  </si>
  <si>
    <t>poupa de frutas variadas, composto liquido extraido pelo esmagamento das partes comestiveis das frutas carnosas; apresentação na forma de polpa de fruta congelada; liquido obtido da fruta madura e sã; processo tecnologico adequado, submetido a tratamento que assegure sua apresentação e conservação ate o consumo; isento de fragmentos das partes não comestiveis e sem açucar; com aspecto em pasta ,ole, cor, cheiro e sabor proprio; acondicionado em embalagem plastica de 1 Kg cada unidade; e suas condições deverão estar em perfeitas condições sanitariaspara alimentação atendendo as normas municipais. Deve atender as normas para rotulagem geral, nutricional e especificas nos respectivo Regulamento Técnico, devendo apresentar identificação e contato do fornecedor, nome do produto, peso, prazo de validade, informações nutricionais e selo de inspeção sanitária.</t>
  </si>
  <si>
    <t>Pepino in natura de primeira qualidade, fresco, compacto e firme, apresentando tamanho uniforme e suficientemente desenvolvida, estando livre de enfermidade, defeitos graves que alterem a conformação e aparência, sem lesões de origem física/mecânica (rachaduras, perfurações, cortes). Acondicionados em embalagens adequadas ao transporte e segurança sanitária.</t>
  </si>
  <si>
    <t>Quiabo liso, de primeira (boa qualidade), tamanho e coloração uniformes, sem danos físicos e mecânicos oriundos de transporte, (rachaduras e cortes), embalagens adequadas ao transporte e segurança sanitária</t>
  </si>
  <si>
    <t>Repolho branco, vegetal in natura, repolho branco, aplicação: alimentar. Apresentação: firme e de folhas bem unidas e íntegras, não espigada. Sem rachaduras, manchas, podridão ou deformações. Cor: verde claro-esbranquiçado. Bem desenvolvido, tamanho unitário, peso e grau de maturidade adequados. Isento de insetos, larvas ou parasitas, bem como de danos por estes provocados, conforme Resolução 12/78 da CNNPA. O produto deverá ser apresentado com pouco tempo de estocagem. Entregues em embalagens ou a granel, desde que convenientemente protegidas. São admitidos pequenos rasgos nas folhas exteriores, pequenas contusões e leves cortes na parte superior.</t>
  </si>
  <si>
    <t>Tomate in natura, grupo oblongo,coloração em função do seu estado de maturação, podendo ser do subgrupo Verde maduro ou do subgrupo Pintado ou do subgrupo Rosado, desde que não haja mistura dos subgrupos na mesma embalagem. Classe grande (maior que 60mm). Caixa com 20kg.</t>
  </si>
  <si>
    <t>Tomate cereja in natura, aplicação: alimentar. Apresentação: limpo, íntegro, sem rachaduras, sem manchas, sem podridão, sem deformações, sem áreas queimadas por sol ou por frio. Cor: vermelho, uniforme,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</si>
  <si>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Vagem macarrão - boa qualidade, fresca, compacta e firme, apresentando tamanho uniforme e suficientemente desenvolvida, estando livre de enfermidade, defeitos graves que alterem a conformação e aparência, sem lesões de origem física/mecânica (rachaduras, perfurações, cortes). Deverão estar acondicionados em embalagens teladas, em quantidades de acordo com o cronograma de entrega.</t>
  </si>
  <si>
    <t>Produtores PNAE</t>
  </si>
  <si>
    <t>Nome Produtor .:</t>
  </si>
  <si>
    <t>CPF / CNPJ .:</t>
  </si>
  <si>
    <t>248380588-90</t>
  </si>
  <si>
    <t>Emai .:</t>
  </si>
  <si>
    <t xml:space="preserve">    cambui@emater.gov.gov.br</t>
  </si>
  <si>
    <t>Telefone .:</t>
  </si>
  <si>
    <t>35 3431-6850</t>
  </si>
  <si>
    <t>Municipio .:</t>
  </si>
  <si>
    <t xml:space="preserve">    Cambuí - MG</t>
  </si>
  <si>
    <t>Marcelo Pereira Simões</t>
  </si>
  <si>
    <t>35 98706-8522</t>
  </si>
  <si>
    <t>Córrego Bom Jesus - MG</t>
  </si>
  <si>
    <t>José Aparecido de Melo</t>
  </si>
  <si>
    <t>461618216-72</t>
  </si>
  <si>
    <t>35 99717-7460</t>
  </si>
  <si>
    <t>Dener Cesar da Silva</t>
  </si>
  <si>
    <t>38 8823-1377</t>
  </si>
  <si>
    <t>Extrema</t>
  </si>
  <si>
    <t>Gerson Barbosa de Lima</t>
  </si>
  <si>
    <t>35 98892-4787</t>
  </si>
  <si>
    <t>PRODUTOS:</t>
  </si>
  <si>
    <t>Marilda Da Silva Romano</t>
  </si>
  <si>
    <t>alface, repolho, abacate, mandioca, beringela, acerola, brocolis, couve-flor, beterraba, cenoura, cebola, alho.</t>
  </si>
  <si>
    <t>tomate, vagem, morango, cebola, repolho, cenoura, beterraba, alface, brocolis, banana prata, pepino.</t>
  </si>
  <si>
    <t>Batata, brocolis, cenoura, espinafre, alface, cheiro verde, beterraba, rabanete, repolho.</t>
  </si>
  <si>
    <t>Abóbora Madura</t>
  </si>
  <si>
    <t>alface, repolho, abacate, mandioca, beringela, cebola.</t>
  </si>
  <si>
    <t>Banana Prata ORGÂNICA–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</si>
  <si>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Morango ORGÂNIGO,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</si>
  <si>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Rúcula de primeira qualidade (folhas novas, verdes, viçosaas, temras).</t>
  </si>
  <si>
    <t>Café torrado e moído, qualidade recomendável: Café superior de cafés das espécies arábica e/ou robusta/conilon, contituído, no mínimo, por grãos de café tipo 06 - classificação oficial brasileira, embalado em pacotes de 500g, com registro de data de fabricação, e validade estampadas no rótulo da embalagem. A validade mínima deverá ser de 04 meses a partir da data de entrega do produto. As embalagens deverão estar condicionadas em fardos ou em caixas de papelão, com peso variando de 5 kg a 10 kg.</t>
  </si>
  <si>
    <t>Pão caseiro de trigo com 25 gramas, produzidos com os seguintes ingredientes: farinha de trigo, ovos, leite, óleo, fermento, sem aditivos químicos. Embalados em material atóxico, hermeticamente fechadas e rotuladas com identificação na embalagem dos ingredientes, informação nutricional, peso, fornecedor, data de fabricação e validade. Pão de 25 gramas por unidade, doce ou salgado.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</si>
</sst>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theme="1"/>
      <name val="Arial"/>
      <family val="2"/>
    </font>
    <font>
      <b/>
      <sz val="18"/>
      <color theme="1"/>
      <name val="Arial"/>
      <family val="2"/>
    </font>
    <font>
      <b/>
      <sz val="11"/>
      <color rgb="FFFF0000"/>
      <name val="Arial"/>
      <family val="2"/>
    </font>
    <font>
      <sz val="12"/>
      <color rgb="FFFF0000"/>
      <name val="Arial"/>
      <family val="2"/>
    </font>
    <font>
      <sz val="13"/>
      <color theme="1"/>
      <name val="Arial"/>
      <family val="2"/>
    </font>
    <font>
      <b/>
      <sz val="22"/>
      <color theme="1"/>
      <name val="Arial"/>
      <family val="2"/>
    </font>
    <font>
      <b/>
      <sz val="13"/>
      <color theme="1"/>
      <name val="Arial"/>
      <family val="2"/>
    </font>
    <font>
      <b/>
      <sz val="14"/>
      <color theme="1"/>
      <name val="Arial"/>
      <family val="2"/>
    </font>
    <font>
      <b/>
      <sz val="16"/>
      <color rgb="FFFF0000"/>
      <name val="Arial"/>
      <family val="2"/>
    </font>
    <font>
      <sz val="14"/>
      <color theme="1"/>
      <name val="Arial"/>
      <family val="2"/>
    </font>
    <font>
      <sz val="14"/>
      <color rgb="FFFF0000"/>
      <name val="Arial"/>
      <family val="2"/>
    </font>
    <font>
      <sz val="14"/>
      <color theme="1"/>
      <name val="Calibri"/>
      <family val="2"/>
      <scheme val="minor"/>
    </font>
    <font>
      <sz val="16"/>
      <color theme="1"/>
      <name val="Calibri"/>
      <family val="2"/>
      <scheme val="minor"/>
    </font>
    <font>
      <sz val="13"/>
      <name val="Arial"/>
      <family val="2"/>
    </font>
    <font>
      <b/>
      <sz val="2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0" fillId="0" borderId="0" xfId="0"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 fillId="2" borderId="10" xfId="0" applyFont="1" applyFill="1" applyBorder="1"/>
    <xf numFmtId="164" fontId="0" fillId="0" borderId="10" xfId="0" quotePrefix="1" applyNumberFormat="1" applyBorder="1" applyAlignment="1">
      <alignment horizontal="center"/>
    </xf>
    <xf numFmtId="0" fontId="7" fillId="0" borderId="0" xfId="0" applyFont="1"/>
    <xf numFmtId="164" fontId="7" fillId="0" borderId="0" xfId="0" applyNumberFormat="1" applyFont="1"/>
    <xf numFmtId="0" fontId="9" fillId="0" borderId="1" xfId="0" applyFont="1" applyBorder="1" applyAlignment="1">
      <alignment horizontal="center" vertical="center" wrapText="1"/>
    </xf>
    <xf numFmtId="0" fontId="9" fillId="0" borderId="19" xfId="0" applyFont="1" applyBorder="1" applyAlignment="1">
      <alignment horizontal="center" vertical="center"/>
    </xf>
    <xf numFmtId="0" fontId="9" fillId="0" borderId="2" xfId="0" applyFont="1" applyBorder="1" applyAlignment="1">
      <alignment horizontal="center" vertical="center"/>
    </xf>
    <xf numFmtId="164" fontId="9" fillId="3" borderId="2" xfId="0" applyNumberFormat="1" applyFont="1" applyFill="1" applyBorder="1" applyAlignment="1">
      <alignment horizontal="center" vertical="center"/>
    </xf>
    <xf numFmtId="164" fontId="9" fillId="5"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7" fillId="0" borderId="35" xfId="0" applyFont="1" applyBorder="1" applyAlignment="1">
      <alignment horizontal="center"/>
    </xf>
    <xf numFmtId="164" fontId="7" fillId="3" borderId="35" xfId="0" applyNumberFormat="1" applyFont="1" applyFill="1" applyBorder="1" applyAlignment="1">
      <alignment horizontal="center"/>
    </xf>
    <xf numFmtId="164" fontId="7" fillId="5" borderId="35" xfId="0" applyNumberFormat="1" applyFont="1" applyFill="1" applyBorder="1" applyAlignment="1">
      <alignment horizontal="center"/>
    </xf>
    <xf numFmtId="164" fontId="7" fillId="0" borderId="35" xfId="0" applyNumberFormat="1" applyFont="1" applyBorder="1" applyAlignment="1">
      <alignment horizontal="center"/>
    </xf>
    <xf numFmtId="164" fontId="7" fillId="0" borderId="36" xfId="0" applyNumberFormat="1" applyFont="1" applyBorder="1" applyAlignment="1">
      <alignment horizontal="center"/>
    </xf>
    <xf numFmtId="0" fontId="11"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0" xfId="0" applyBorder="1"/>
    <xf numFmtId="0" fontId="14" fillId="0" borderId="10" xfId="0" applyFont="1" applyBorder="1" applyAlignment="1">
      <alignment horizontal="center" vertical="center"/>
    </xf>
    <xf numFmtId="0" fontId="0" fillId="0" borderId="0" xfId="0" applyBorder="1" applyAlignment="1">
      <alignment horizontal="center" vertical="center"/>
    </xf>
    <xf numFmtId="0" fontId="19" fillId="0" borderId="10" xfId="0" applyFont="1" applyBorder="1" applyAlignment="1">
      <alignment horizontal="center" vertical="center"/>
    </xf>
    <xf numFmtId="0" fontId="14" fillId="0" borderId="10" xfId="0" applyFont="1" applyBorder="1" applyAlignment="1">
      <alignment horizontal="center" vertical="center" wrapText="1"/>
    </xf>
    <xf numFmtId="164" fontId="14" fillId="0" borderId="10" xfId="0" applyNumberFormat="1" applyFont="1" applyBorder="1" applyAlignment="1">
      <alignment horizontal="center" vertical="center"/>
    </xf>
    <xf numFmtId="0" fontId="18" fillId="0" borderId="10" xfId="0" applyFont="1" applyBorder="1" applyAlignment="1">
      <alignment horizontal="center" vertical="center" wrapText="1"/>
    </xf>
    <xf numFmtId="44" fontId="19" fillId="0" borderId="10" xfId="1" applyFont="1" applyBorder="1" applyAlignment="1">
      <alignment vertical="center"/>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4" fillId="6" borderId="4" xfId="0" applyFont="1" applyFill="1" applyBorder="1" applyAlignment="1">
      <alignment horizontal="center"/>
    </xf>
    <xf numFmtId="0" fontId="4" fillId="6" borderId="9" xfId="0" applyFont="1" applyFill="1" applyBorder="1" applyAlignment="1">
      <alignment horizontal="center"/>
    </xf>
    <xf numFmtId="0" fontId="0" fillId="6" borderId="11" xfId="0" applyFill="1" applyBorder="1" applyAlignment="1">
      <alignment horizontal="center"/>
    </xf>
    <xf numFmtId="0" fontId="4" fillId="6" borderId="19" xfId="0" applyFont="1" applyFill="1" applyBorder="1" applyAlignment="1">
      <alignment horizontal="center"/>
    </xf>
    <xf numFmtId="0" fontId="0" fillId="6" borderId="38" xfId="0" applyFill="1" applyBorder="1" applyAlignment="1">
      <alignment horizontal="center"/>
    </xf>
    <xf numFmtId="0" fontId="4" fillId="6" borderId="14" xfId="0" applyFont="1" applyFill="1" applyBorder="1" applyAlignment="1">
      <alignment horizontal="center"/>
    </xf>
    <xf numFmtId="0" fontId="0" fillId="6" borderId="15" xfId="0" applyFill="1" applyBorder="1"/>
    <xf numFmtId="0" fontId="4" fillId="6" borderId="40" xfId="0" applyFont="1" applyFill="1" applyBorder="1" applyAlignment="1">
      <alignment horizontal="center"/>
    </xf>
    <xf numFmtId="0" fontId="3" fillId="6" borderId="37" xfId="0" applyFont="1" applyFill="1" applyBorder="1" applyAlignment="1">
      <alignment horizontal="center"/>
    </xf>
    <xf numFmtId="0" fontId="4" fillId="7" borderId="4" xfId="0" applyFont="1" applyFill="1" applyBorder="1" applyAlignment="1">
      <alignment horizontal="center"/>
    </xf>
    <xf numFmtId="0" fontId="4" fillId="7" borderId="9" xfId="0" applyFont="1" applyFill="1" applyBorder="1" applyAlignment="1">
      <alignment horizontal="center"/>
    </xf>
    <xf numFmtId="0" fontId="0" fillId="7" borderId="11" xfId="0" applyFill="1" applyBorder="1" applyAlignment="1">
      <alignment horizontal="center"/>
    </xf>
    <xf numFmtId="0" fontId="4" fillId="7" borderId="19" xfId="0" applyFont="1" applyFill="1" applyBorder="1" applyAlignment="1">
      <alignment horizontal="center"/>
    </xf>
    <xf numFmtId="0" fontId="0" fillId="7" borderId="38" xfId="0" applyFill="1" applyBorder="1" applyAlignment="1">
      <alignment horizontal="center"/>
    </xf>
    <xf numFmtId="0" fontId="4" fillId="7" borderId="14" xfId="0" applyFont="1" applyFill="1" applyBorder="1" applyAlignment="1">
      <alignment horizontal="center"/>
    </xf>
    <xf numFmtId="0" fontId="0" fillId="7" borderId="15" xfId="0" applyFill="1" applyBorder="1"/>
    <xf numFmtId="0" fontId="4" fillId="7" borderId="40" xfId="0" applyFont="1" applyFill="1" applyBorder="1" applyAlignment="1">
      <alignment horizontal="center"/>
    </xf>
    <xf numFmtId="0" fontId="3" fillId="7" borderId="37" xfId="0" applyFont="1" applyFill="1" applyBorder="1" applyAlignment="1">
      <alignment horizontal="center"/>
    </xf>
    <xf numFmtId="0" fontId="6" fillId="7" borderId="4" xfId="0" applyFont="1" applyFill="1" applyBorder="1" applyAlignment="1">
      <alignment horizontal="center"/>
    </xf>
    <xf numFmtId="0" fontId="6" fillId="7" borderId="9" xfId="0" applyFont="1" applyFill="1" applyBorder="1" applyAlignment="1">
      <alignment horizontal="center"/>
    </xf>
    <xf numFmtId="0" fontId="0" fillId="7" borderId="11" xfId="0" applyFont="1" applyFill="1" applyBorder="1" applyAlignment="1">
      <alignment horizontal="center"/>
    </xf>
    <xf numFmtId="0" fontId="6" fillId="7" borderId="19" xfId="0" applyFont="1" applyFill="1" applyBorder="1" applyAlignment="1">
      <alignment horizontal="center"/>
    </xf>
    <xf numFmtId="0" fontId="0" fillId="7" borderId="38" xfId="0" applyFont="1" applyFill="1" applyBorder="1" applyAlignment="1">
      <alignment horizontal="center"/>
    </xf>
    <xf numFmtId="0" fontId="6" fillId="7" borderId="14" xfId="0" applyFont="1" applyFill="1" applyBorder="1" applyAlignment="1">
      <alignment horizontal="center"/>
    </xf>
    <xf numFmtId="0" fontId="0" fillId="7" borderId="15" xfId="0" applyFont="1" applyFill="1" applyBorder="1"/>
    <xf numFmtId="0" fontId="6" fillId="7" borderId="40" xfId="0" applyFont="1" applyFill="1" applyBorder="1" applyAlignment="1">
      <alignment horizontal="center"/>
    </xf>
    <xf numFmtId="0" fontId="0" fillId="7" borderId="37" xfId="0" applyFont="1" applyFill="1" applyBorder="1" applyAlignment="1">
      <alignment horizontal="center"/>
    </xf>
    <xf numFmtId="0" fontId="11" fillId="0" borderId="10" xfId="0" applyFont="1" applyBorder="1" applyAlignment="1">
      <alignment horizontal="center" vertical="top" wrapText="1"/>
    </xf>
    <xf numFmtId="0" fontId="11" fillId="0" borderId="10" xfId="0" applyFont="1" applyBorder="1" applyAlignment="1">
      <alignment horizontal="left" wrapText="1"/>
    </xf>
    <xf numFmtId="164" fontId="8" fillId="5" borderId="5" xfId="0" applyNumberFormat="1" applyFont="1" applyFill="1" applyBorder="1" applyAlignment="1">
      <alignment horizontal="center" vertical="center"/>
    </xf>
    <xf numFmtId="164" fontId="8" fillId="5" borderId="3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164" fontId="8" fillId="3" borderId="33" xfId="0" applyNumberFormat="1" applyFont="1" applyFill="1" applyBorder="1" applyAlignment="1">
      <alignment horizontal="center" vertical="center"/>
    </xf>
    <xf numFmtId="164" fontId="8" fillId="0" borderId="5"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34" xfId="0" applyNumberFormat="1" applyFont="1" applyBorder="1" applyAlignment="1">
      <alignment horizontal="center" vertical="center"/>
    </xf>
    <xf numFmtId="164" fontId="8" fillId="0" borderId="21" xfId="0" applyNumberFormat="1" applyFont="1" applyBorder="1" applyAlignment="1">
      <alignment horizontal="center" vertical="center"/>
    </xf>
    <xf numFmtId="164" fontId="8" fillId="0" borderId="20"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23" xfId="0" applyNumberFormat="1" applyFont="1" applyBorder="1" applyAlignment="1">
      <alignment horizontal="center" vertical="center"/>
    </xf>
    <xf numFmtId="164" fontId="8" fillId="0" borderId="24" xfId="0" applyNumberFormat="1" applyFont="1" applyBorder="1" applyAlignment="1">
      <alignment horizontal="center" vertical="center"/>
    </xf>
    <xf numFmtId="164" fontId="8" fillId="0" borderId="25" xfId="0" applyNumberFormat="1" applyFont="1" applyBorder="1" applyAlignment="1">
      <alignment horizontal="center" vertical="center"/>
    </xf>
    <xf numFmtId="0" fontId="0" fillId="6" borderId="21" xfId="0" applyFill="1" applyBorder="1" applyAlignment="1">
      <alignment horizontal="center" wrapText="1"/>
    </xf>
    <xf numFmtId="0" fontId="0" fillId="6" borderId="20" xfId="0" applyFill="1" applyBorder="1" applyAlignment="1">
      <alignment horizontal="center" wrapText="1"/>
    </xf>
    <xf numFmtId="0" fontId="0" fillId="6" borderId="22" xfId="0" applyFill="1" applyBorder="1" applyAlignment="1">
      <alignment horizontal="center" wrapText="1"/>
    </xf>
    <xf numFmtId="0" fontId="0" fillId="6" borderId="23" xfId="0" applyFill="1" applyBorder="1" applyAlignment="1">
      <alignment horizontal="center" wrapText="1"/>
    </xf>
    <xf numFmtId="0" fontId="0" fillId="6" borderId="24" xfId="0" applyFill="1" applyBorder="1" applyAlignment="1">
      <alignment horizontal="center" wrapText="1"/>
    </xf>
    <xf numFmtId="0" fontId="0" fillId="6" borderId="25" xfId="0" applyFill="1" applyBorder="1" applyAlignment="1">
      <alignment horizontal="center" wrapText="1"/>
    </xf>
    <xf numFmtId="0" fontId="6" fillId="7" borderId="41"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2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21" xfId="0" applyFill="1" applyBorder="1" applyAlignment="1">
      <alignment horizontal="center"/>
    </xf>
    <xf numFmtId="0" fontId="0" fillId="6" borderId="20" xfId="0" applyFill="1" applyBorder="1" applyAlignment="1">
      <alignment horizontal="center"/>
    </xf>
    <xf numFmtId="0" fontId="0" fillId="6" borderId="22"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21" fillId="0" borderId="0" xfId="0" applyFont="1" applyAlignment="1">
      <alignment horizontal="center" vertical="center"/>
    </xf>
    <xf numFmtId="0" fontId="0" fillId="7" borderId="5" xfId="0" applyFill="1" applyBorder="1" applyAlignment="1">
      <alignment horizontal="left"/>
    </xf>
    <xf numFmtId="0" fontId="0" fillId="7" borderId="39" xfId="0" applyFill="1" applyBorder="1" applyAlignment="1">
      <alignment horizontal="left"/>
    </xf>
    <xf numFmtId="0" fontId="0" fillId="7" borderId="32" xfId="0" applyFill="1" applyBorder="1" applyAlignment="1">
      <alignment horizontal="left"/>
    </xf>
    <xf numFmtId="0" fontId="0" fillId="6" borderId="5" xfId="0" applyFill="1" applyBorder="1" applyAlignment="1">
      <alignment horizontal="left"/>
    </xf>
    <xf numFmtId="0" fontId="0" fillId="6" borderId="39" xfId="0" applyFill="1" applyBorder="1" applyAlignment="1">
      <alignment horizontal="left"/>
    </xf>
    <xf numFmtId="0" fontId="0" fillId="6" borderId="32" xfId="0" applyFill="1" applyBorder="1" applyAlignment="1">
      <alignment horizontal="left"/>
    </xf>
    <xf numFmtId="0" fontId="0" fillId="7" borderId="5" xfId="0" applyFont="1" applyFill="1" applyBorder="1" applyAlignment="1">
      <alignment horizontal="left"/>
    </xf>
    <xf numFmtId="0" fontId="0" fillId="7" borderId="39" xfId="0" applyFont="1" applyFill="1" applyBorder="1" applyAlignment="1">
      <alignment horizontal="left"/>
    </xf>
    <xf numFmtId="0" fontId="0" fillId="7" borderId="32" xfId="0" applyFont="1" applyFill="1" applyBorder="1" applyAlignment="1">
      <alignment horizontal="left"/>
    </xf>
    <xf numFmtId="0" fontId="4" fillId="7" borderId="41" xfId="0" applyFont="1" applyFill="1" applyBorder="1" applyAlignment="1">
      <alignment horizontal="center" vertical="center"/>
    </xf>
    <xf numFmtId="0" fontId="4" fillId="7" borderId="42" xfId="0" applyFont="1"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0" xfId="0" applyFill="1" applyBorder="1" applyAlignment="1">
      <alignment horizontal="center"/>
    </xf>
    <xf numFmtId="0" fontId="5" fillId="4" borderId="10" xfId="0" applyFont="1" applyFill="1" applyBorder="1" applyAlignment="1">
      <alignment horizontal="center" vertical="center"/>
    </xf>
    <xf numFmtId="0" fontId="0" fillId="4" borderId="10" xfId="0"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1</xdr:row>
      <xdr:rowOff>57149</xdr:rowOff>
    </xdr:from>
    <xdr:to>
      <xdr:col>4</xdr:col>
      <xdr:colOff>1407795</xdr:colOff>
      <xdr:row>1</xdr:row>
      <xdr:rowOff>1132417</xdr:rowOff>
    </xdr:to>
    <xdr:pic>
      <xdr:nvPicPr>
        <xdr:cNvPr id="2" name="Imagem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61626" y="276224"/>
          <a:ext cx="1280794" cy="1075268"/>
        </a:xfrm>
        <a:prstGeom prst="rect">
          <a:avLst/>
        </a:prstGeom>
      </xdr:spPr>
    </xdr:pic>
    <xdr:clientData/>
  </xdr:twoCellAnchor>
  <xdr:twoCellAnchor editAs="oneCell">
    <xdr:from>
      <xdr:col>1</xdr:col>
      <xdr:colOff>38100</xdr:colOff>
      <xdr:row>1</xdr:row>
      <xdr:rowOff>85726</xdr:rowOff>
    </xdr:from>
    <xdr:to>
      <xdr:col>1</xdr:col>
      <xdr:colOff>1990726</xdr:colOff>
      <xdr:row>1</xdr:row>
      <xdr:rowOff>962026</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038" y="300039"/>
          <a:ext cx="1952626" cy="8763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tabSelected="1" topLeftCell="A38" zoomScale="80" zoomScaleNormal="80" workbookViewId="0">
      <selection activeCell="E46" sqref="B41:E46"/>
    </sheetView>
  </sheetViews>
  <sheetFormatPr defaultRowHeight="16.5" x14ac:dyDescent="0.25"/>
  <cols>
    <col min="1" max="1" width="3.85546875" style="22" customWidth="1"/>
    <col min="2" max="2" width="30.5703125" style="23" customWidth="1"/>
    <col min="3" max="3" width="100" style="23" customWidth="1"/>
    <col min="4" max="4" width="20.5703125" style="24" customWidth="1"/>
    <col min="5" max="5" width="22.140625" style="24" customWidth="1"/>
    <col min="6" max="6" width="9.7109375" style="25" customWidth="1"/>
    <col min="7" max="16384" width="9.140625" style="25"/>
  </cols>
  <sheetData>
    <row r="2" spans="1:5" ht="130.5" customHeight="1" x14ac:dyDescent="0.25">
      <c r="B2" s="63" t="s">
        <v>178</v>
      </c>
      <c r="C2" s="63"/>
      <c r="D2" s="63"/>
      <c r="E2" s="63"/>
    </row>
    <row r="3" spans="1:5" ht="163.5" customHeight="1" x14ac:dyDescent="0.25">
      <c r="B3" s="64" t="s">
        <v>179</v>
      </c>
      <c r="C3" s="64"/>
      <c r="D3" s="64"/>
      <c r="E3" s="64"/>
    </row>
    <row r="4" spans="1:5" ht="34.5" customHeight="1" x14ac:dyDescent="0.25">
      <c r="B4" s="29" t="s">
        <v>9</v>
      </c>
      <c r="C4" s="33" t="s">
        <v>155</v>
      </c>
      <c r="D4" s="26" t="s">
        <v>156</v>
      </c>
      <c r="E4" s="30" t="s">
        <v>176</v>
      </c>
    </row>
    <row r="5" spans="1:5" ht="125.25" customHeight="1" x14ac:dyDescent="0.25">
      <c r="A5" s="27"/>
      <c r="B5" s="31" t="s">
        <v>14</v>
      </c>
      <c r="C5" s="34" t="s">
        <v>180</v>
      </c>
      <c r="D5" s="28" t="s">
        <v>15</v>
      </c>
      <c r="E5" s="32">
        <f>'Cotação Produtos'!$AC5</f>
        <v>3.2810000000000001</v>
      </c>
    </row>
    <row r="6" spans="1:5" ht="153.75" customHeight="1" x14ac:dyDescent="0.25">
      <c r="A6" s="27"/>
      <c r="B6" s="31" t="s">
        <v>16</v>
      </c>
      <c r="C6" s="34" t="s">
        <v>181</v>
      </c>
      <c r="D6" s="28" t="s">
        <v>15</v>
      </c>
      <c r="E6" s="32">
        <f>'Cotação Produtos'!$AC6</f>
        <v>3.0611764705882352</v>
      </c>
    </row>
    <row r="7" spans="1:5" ht="63" customHeight="1" x14ac:dyDescent="0.25">
      <c r="A7" s="27"/>
      <c r="B7" s="31" t="s">
        <v>17</v>
      </c>
      <c r="C7" s="34" t="s">
        <v>182</v>
      </c>
      <c r="D7" s="28" t="s">
        <v>18</v>
      </c>
      <c r="E7" s="32">
        <f>'Cotação Produtos'!$AC7</f>
        <v>1.6488235294117648</v>
      </c>
    </row>
    <row r="8" spans="1:5" ht="87" customHeight="1" x14ac:dyDescent="0.25">
      <c r="A8" s="27"/>
      <c r="B8" s="31" t="s">
        <v>19</v>
      </c>
      <c r="C8" s="34" t="s">
        <v>183</v>
      </c>
      <c r="D8" s="28" t="s">
        <v>15</v>
      </c>
      <c r="E8" s="32">
        <f>'Cotação Produtos'!$AC8</f>
        <v>24.262777777777782</v>
      </c>
    </row>
    <row r="9" spans="1:5" ht="87" customHeight="1" x14ac:dyDescent="0.25">
      <c r="A9" s="27"/>
      <c r="B9" s="31" t="s">
        <v>20</v>
      </c>
      <c r="C9" s="34" t="s">
        <v>184</v>
      </c>
      <c r="D9" s="28" t="s">
        <v>15</v>
      </c>
      <c r="E9" s="32">
        <f>'Cotação Produtos'!$AC9</f>
        <v>17.101000000000003</v>
      </c>
    </row>
    <row r="10" spans="1:5" ht="130.5" customHeight="1" x14ac:dyDescent="0.25">
      <c r="A10" s="27"/>
      <c r="B10" s="31" t="s">
        <v>22</v>
      </c>
      <c r="C10" s="35" t="s">
        <v>185</v>
      </c>
      <c r="D10" s="28" t="s">
        <v>15</v>
      </c>
      <c r="E10" s="32">
        <f>'Cotação Produtos'!$AC10</f>
        <v>3.3755555555555556</v>
      </c>
    </row>
    <row r="11" spans="1:5" ht="125.25" customHeight="1" x14ac:dyDescent="0.25">
      <c r="A11" s="27"/>
      <c r="B11" s="31" t="s">
        <v>23</v>
      </c>
      <c r="C11" s="35" t="s">
        <v>245</v>
      </c>
      <c r="D11" s="28" t="s">
        <v>15</v>
      </c>
      <c r="E11" s="32">
        <f>'Cotação Produtos'!$AC11</f>
        <v>3.645</v>
      </c>
    </row>
    <row r="12" spans="1:5" ht="130.5" customHeight="1" x14ac:dyDescent="0.25">
      <c r="A12" s="27"/>
      <c r="B12" s="31" t="s">
        <v>24</v>
      </c>
      <c r="C12" s="34" t="s">
        <v>186</v>
      </c>
      <c r="D12" s="28" t="s">
        <v>15</v>
      </c>
      <c r="E12" s="32">
        <f>'Cotação Produtos'!$AC12</f>
        <v>4.5870588235294116</v>
      </c>
    </row>
    <row r="13" spans="1:5" ht="93.75" customHeight="1" x14ac:dyDescent="0.25">
      <c r="A13" s="27"/>
      <c r="B13" s="31" t="s">
        <v>25</v>
      </c>
      <c r="C13" s="34" t="s">
        <v>187</v>
      </c>
      <c r="D13" s="28" t="s">
        <v>15</v>
      </c>
      <c r="E13" s="32">
        <f>'Cotação Produtos'!$AC13</f>
        <v>3.3452941176470588</v>
      </c>
    </row>
    <row r="14" spans="1:5" ht="72.75" customHeight="1" x14ac:dyDescent="0.25">
      <c r="A14" s="27"/>
      <c r="B14" s="31" t="s">
        <v>26</v>
      </c>
      <c r="C14" s="34" t="s">
        <v>188</v>
      </c>
      <c r="D14" s="28" t="s">
        <v>15</v>
      </c>
      <c r="E14" s="32">
        <f>'Cotação Produtos'!$AC14</f>
        <v>3.4111764705882353</v>
      </c>
    </row>
    <row r="15" spans="1:5" ht="71.25" customHeight="1" x14ac:dyDescent="0.25">
      <c r="A15" s="27"/>
      <c r="B15" s="31" t="s">
        <v>27</v>
      </c>
      <c r="C15" s="34" t="s">
        <v>189</v>
      </c>
      <c r="D15" s="28" t="s">
        <v>15</v>
      </c>
      <c r="E15" s="32">
        <f>'Cotação Produtos'!$AC15</f>
        <v>2.5194117647058825</v>
      </c>
    </row>
    <row r="16" spans="1:5" ht="69.75" customHeight="1" x14ac:dyDescent="0.25">
      <c r="A16" s="27"/>
      <c r="B16" s="31" t="s">
        <v>28</v>
      </c>
      <c r="C16" s="34" t="s">
        <v>190</v>
      </c>
      <c r="D16" s="28" t="s">
        <v>15</v>
      </c>
      <c r="E16" s="32">
        <f>'Cotação Produtos'!$AC16</f>
        <v>20.781666666666666</v>
      </c>
    </row>
    <row r="17" spans="1:5" ht="113.25" customHeight="1" x14ac:dyDescent="0.25">
      <c r="A17" s="27"/>
      <c r="B17" s="31" t="s">
        <v>29</v>
      </c>
      <c r="C17" s="34" t="s">
        <v>191</v>
      </c>
      <c r="D17" s="28" t="s">
        <v>15</v>
      </c>
      <c r="E17" s="32">
        <f>'Cotação Produtos'!$AC17</f>
        <v>16.84</v>
      </c>
    </row>
    <row r="18" spans="1:5" ht="73.5" customHeight="1" x14ac:dyDescent="0.25">
      <c r="A18" s="27"/>
      <c r="B18" s="31" t="s">
        <v>30</v>
      </c>
      <c r="C18" s="34" t="s">
        <v>192</v>
      </c>
      <c r="D18" s="28" t="s">
        <v>31</v>
      </c>
      <c r="E18" s="32">
        <f>'Cotação Produtos'!$AC18</f>
        <v>3.3553333333333333</v>
      </c>
    </row>
    <row r="19" spans="1:5" ht="84" customHeight="1" x14ac:dyDescent="0.25">
      <c r="A19" s="27"/>
      <c r="B19" s="31" t="s">
        <v>32</v>
      </c>
      <c r="C19" s="34" t="s">
        <v>193</v>
      </c>
      <c r="D19" s="28" t="s">
        <v>15</v>
      </c>
      <c r="E19" s="32">
        <f>'Cotação Produtos'!$AC19</f>
        <v>2.4322222222222223</v>
      </c>
    </row>
    <row r="20" spans="1:5" ht="82.5" customHeight="1" x14ac:dyDescent="0.25">
      <c r="A20" s="27"/>
      <c r="B20" s="31" t="s">
        <v>33</v>
      </c>
      <c r="C20" s="34" t="s">
        <v>194</v>
      </c>
      <c r="D20" s="28" t="s">
        <v>15</v>
      </c>
      <c r="E20" s="32">
        <f>'Cotação Produtos'!$AC20</f>
        <v>2.4005555555555556</v>
      </c>
    </row>
    <row r="21" spans="1:5" ht="118.5" customHeight="1" x14ac:dyDescent="0.25">
      <c r="A21" s="27"/>
      <c r="B21" s="31" t="s">
        <v>34</v>
      </c>
      <c r="C21" s="34" t="s">
        <v>195</v>
      </c>
      <c r="D21" s="28" t="s">
        <v>15</v>
      </c>
      <c r="E21" s="32">
        <f>'Cotação Produtos'!$AC21</f>
        <v>3.1900000000000004</v>
      </c>
    </row>
    <row r="22" spans="1:5" ht="81" customHeight="1" x14ac:dyDescent="0.25">
      <c r="A22" s="27"/>
      <c r="B22" s="31" t="s">
        <v>35</v>
      </c>
      <c r="C22" s="34" t="s">
        <v>196</v>
      </c>
      <c r="D22" s="28" t="s">
        <v>15</v>
      </c>
      <c r="E22" s="32">
        <f>'Cotação Produtos'!$AC22</f>
        <v>2.4975000000000005</v>
      </c>
    </row>
    <row r="23" spans="1:5" ht="86.25" customHeight="1" x14ac:dyDescent="0.25">
      <c r="A23" s="27"/>
      <c r="B23" s="31" t="s">
        <v>36</v>
      </c>
      <c r="C23" s="34" t="s">
        <v>197</v>
      </c>
      <c r="D23" s="28" t="s">
        <v>15</v>
      </c>
      <c r="E23" s="32">
        <f>'Cotação Produtos'!$AC23</f>
        <v>20.482857142857142</v>
      </c>
    </row>
    <row r="24" spans="1:5" ht="60.75" customHeight="1" x14ac:dyDescent="0.25">
      <c r="A24" s="27"/>
      <c r="B24" s="31" t="s">
        <v>37</v>
      </c>
      <c r="C24" s="34" t="s">
        <v>198</v>
      </c>
      <c r="D24" s="28" t="s">
        <v>15</v>
      </c>
      <c r="E24" s="32">
        <f>'Cotação Produtos'!$AC24</f>
        <v>9.5684615384615377</v>
      </c>
    </row>
    <row r="25" spans="1:5" ht="108" customHeight="1" x14ac:dyDescent="0.25">
      <c r="A25" s="27"/>
      <c r="B25" s="31" t="s">
        <v>38</v>
      </c>
      <c r="C25" s="34" t="s">
        <v>199</v>
      </c>
      <c r="D25" s="28" t="s">
        <v>15</v>
      </c>
      <c r="E25" s="32">
        <f>'Cotação Produtos'!$AC25</f>
        <v>51.212499999999999</v>
      </c>
    </row>
    <row r="26" spans="1:5" ht="90.75" customHeight="1" x14ac:dyDescent="0.25">
      <c r="A26" s="27"/>
      <c r="B26" s="31" t="s">
        <v>39</v>
      </c>
      <c r="C26" s="34" t="s">
        <v>200</v>
      </c>
      <c r="D26" s="28" t="s">
        <v>15</v>
      </c>
      <c r="E26" s="32">
        <f>'Cotação Produtos'!$AC26</f>
        <v>4.8637500000000005</v>
      </c>
    </row>
    <row r="27" spans="1:5" ht="111.75" customHeight="1" x14ac:dyDescent="0.25">
      <c r="A27" s="27"/>
      <c r="B27" s="31" t="s">
        <v>40</v>
      </c>
      <c r="C27" s="34" t="s">
        <v>201</v>
      </c>
      <c r="D27" s="28" t="s">
        <v>15</v>
      </c>
      <c r="E27" s="32">
        <f>'Cotação Produtos'!$AC27</f>
        <v>3.2974999999999999</v>
      </c>
    </row>
    <row r="28" spans="1:5" ht="90.75" customHeight="1" x14ac:dyDescent="0.25">
      <c r="A28" s="27"/>
      <c r="B28" s="31" t="s">
        <v>41</v>
      </c>
      <c r="C28" s="34" t="s">
        <v>202</v>
      </c>
      <c r="D28" s="28" t="s">
        <v>42</v>
      </c>
      <c r="E28" s="32">
        <f>'Cotação Produtos'!$AC28</f>
        <v>2.8357142857142854</v>
      </c>
    </row>
    <row r="29" spans="1:5" ht="73.5" customHeight="1" x14ac:dyDescent="0.25">
      <c r="A29" s="27"/>
      <c r="B29" s="31" t="s">
        <v>43</v>
      </c>
      <c r="C29" s="34" t="s">
        <v>203</v>
      </c>
      <c r="D29" s="28" t="s">
        <v>15</v>
      </c>
      <c r="E29" s="32">
        <f>'Cotação Produtos'!$AC29</f>
        <v>2.9708333333333337</v>
      </c>
    </row>
    <row r="30" spans="1:5" ht="69" customHeight="1" x14ac:dyDescent="0.25">
      <c r="A30" s="27"/>
      <c r="B30" s="31" t="s">
        <v>44</v>
      </c>
      <c r="C30" s="34" t="s">
        <v>204</v>
      </c>
      <c r="D30" s="28" t="s">
        <v>15</v>
      </c>
      <c r="E30" s="32">
        <f>'Cotação Produtos'!$AC30</f>
        <v>3.234375</v>
      </c>
    </row>
    <row r="31" spans="1:5" ht="102" customHeight="1" x14ac:dyDescent="0.25">
      <c r="A31" s="27"/>
      <c r="B31" s="31" t="s">
        <v>45</v>
      </c>
      <c r="C31" s="34" t="s">
        <v>205</v>
      </c>
      <c r="D31" s="28" t="s">
        <v>15</v>
      </c>
      <c r="E31" s="32">
        <f>'Cotação Produtos'!$AC31</f>
        <v>7.5427777777777782</v>
      </c>
    </row>
    <row r="32" spans="1:5" ht="39.75" customHeight="1" x14ac:dyDescent="0.25">
      <c r="A32" s="27"/>
      <c r="B32" s="31" t="s">
        <v>46</v>
      </c>
      <c r="C32" s="34" t="s">
        <v>206</v>
      </c>
      <c r="D32" s="28" t="s">
        <v>15</v>
      </c>
      <c r="E32" s="32" t="str">
        <f>'Cotação Produtos'!$AC32</f>
        <v>-</v>
      </c>
    </row>
    <row r="33" spans="1:5" ht="43.5" customHeight="1" x14ac:dyDescent="0.25">
      <c r="A33" s="27"/>
      <c r="B33" s="31" t="s">
        <v>47</v>
      </c>
      <c r="C33" s="34" t="s">
        <v>207</v>
      </c>
      <c r="D33" s="28" t="s">
        <v>15</v>
      </c>
      <c r="E33" s="32">
        <f>'Cotação Produtos'!$AC33</f>
        <v>32.995555555555562</v>
      </c>
    </row>
    <row r="34" spans="1:5" ht="83.25" customHeight="1" x14ac:dyDescent="0.25">
      <c r="A34" s="27"/>
      <c r="B34" s="31" t="s">
        <v>48</v>
      </c>
      <c r="C34" s="34" t="s">
        <v>208</v>
      </c>
      <c r="D34" s="28" t="s">
        <v>15</v>
      </c>
      <c r="E34" s="32">
        <f>'Cotação Produtos'!$AC34</f>
        <v>10.767333333333333</v>
      </c>
    </row>
    <row r="35" spans="1:5" ht="93" customHeight="1" x14ac:dyDescent="0.25">
      <c r="A35" s="27"/>
      <c r="B35" s="31" t="s">
        <v>49</v>
      </c>
      <c r="C35" s="34" t="s">
        <v>246</v>
      </c>
      <c r="D35" s="28" t="s">
        <v>15</v>
      </c>
      <c r="E35" s="32">
        <f>'Cotação Produtos'!$AC35</f>
        <v>11.416</v>
      </c>
    </row>
    <row r="36" spans="1:5" ht="175.5" customHeight="1" x14ac:dyDescent="0.25">
      <c r="A36" s="27"/>
      <c r="B36" s="31" t="s">
        <v>50</v>
      </c>
      <c r="C36" s="34" t="s">
        <v>209</v>
      </c>
      <c r="D36" s="28" t="s">
        <v>15</v>
      </c>
      <c r="E36" s="32">
        <f>'Cotação Produtos'!$AC36</f>
        <v>10.789941176470588</v>
      </c>
    </row>
    <row r="37" spans="1:5" ht="204.75" customHeight="1" x14ac:dyDescent="0.25">
      <c r="A37" s="27"/>
      <c r="B37" s="31" t="s">
        <v>51</v>
      </c>
      <c r="C37" s="34" t="s">
        <v>210</v>
      </c>
      <c r="D37" s="28" t="s">
        <v>52</v>
      </c>
      <c r="E37" s="32">
        <f>'Cotação Produtos'!$AC37</f>
        <v>18.336000000000002</v>
      </c>
    </row>
    <row r="38" spans="1:5" ht="101.25" customHeight="1" x14ac:dyDescent="0.25">
      <c r="A38" s="27"/>
      <c r="B38" s="31" t="s">
        <v>53</v>
      </c>
      <c r="C38" s="34" t="s">
        <v>211</v>
      </c>
      <c r="D38" s="28" t="s">
        <v>52</v>
      </c>
      <c r="E38" s="32">
        <f>'Cotação Produtos'!$AC38</f>
        <v>3.99125</v>
      </c>
    </row>
    <row r="39" spans="1:5" ht="69.75" customHeight="1" x14ac:dyDescent="0.25">
      <c r="A39" s="27"/>
      <c r="B39" s="31" t="s">
        <v>54</v>
      </c>
      <c r="C39" s="34" t="s">
        <v>212</v>
      </c>
      <c r="D39" s="28" t="s">
        <v>52</v>
      </c>
      <c r="E39" s="32">
        <f>'Cotação Produtos'!$AC39</f>
        <v>11.520666666666669</v>
      </c>
    </row>
    <row r="40" spans="1:5" ht="171.75" customHeight="1" x14ac:dyDescent="0.25">
      <c r="A40" s="27"/>
      <c r="B40" s="31" t="s">
        <v>55</v>
      </c>
      <c r="C40" s="34" t="s">
        <v>213</v>
      </c>
      <c r="D40" s="28" t="s">
        <v>52</v>
      </c>
      <c r="E40" s="32">
        <f>'Cotação Produtos'!$AC40</f>
        <v>1.9266666666666665</v>
      </c>
    </row>
    <row r="41" spans="1:5" ht="92.25" customHeight="1" x14ac:dyDescent="0.25">
      <c r="A41" s="27"/>
      <c r="B41" s="31" t="s">
        <v>56</v>
      </c>
      <c r="C41" s="34" t="s">
        <v>214</v>
      </c>
      <c r="D41" s="28" t="s">
        <v>15</v>
      </c>
      <c r="E41" s="32">
        <f>'Cotação Produtos'!$AC41</f>
        <v>4.0372222222222227</v>
      </c>
    </row>
    <row r="42" spans="1:5" ht="155.25" customHeight="1" x14ac:dyDescent="0.25">
      <c r="A42" s="27"/>
      <c r="B42" s="31" t="s">
        <v>57</v>
      </c>
      <c r="C42" s="34" t="s">
        <v>215</v>
      </c>
      <c r="D42" s="28" t="s">
        <v>52</v>
      </c>
      <c r="E42" s="32">
        <f>'Cotação Produtos'!$AC42</f>
        <v>12.428666666666665</v>
      </c>
    </row>
    <row r="43" spans="1:5" ht="112.5" customHeight="1" x14ac:dyDescent="0.25">
      <c r="A43" s="27"/>
      <c r="B43" s="31" t="s">
        <v>58</v>
      </c>
      <c r="C43" s="34" t="s">
        <v>216</v>
      </c>
      <c r="D43" s="28" t="s">
        <v>15</v>
      </c>
      <c r="E43" s="32">
        <f>'Cotação Produtos'!$AC43</f>
        <v>7.5118750000000007</v>
      </c>
    </row>
    <row r="44" spans="1:5" ht="99" customHeight="1" x14ac:dyDescent="0.25">
      <c r="A44" s="27"/>
      <c r="B44" s="31" t="s">
        <v>59</v>
      </c>
      <c r="C44" s="34" t="s">
        <v>249</v>
      </c>
      <c r="D44" s="28" t="s">
        <v>15</v>
      </c>
      <c r="E44" s="32">
        <f>'Cotação Produtos'!$AC44</f>
        <v>10.394</v>
      </c>
    </row>
    <row r="45" spans="1:5" ht="131.25" customHeight="1" x14ac:dyDescent="0.25">
      <c r="A45" s="27"/>
      <c r="B45" s="31" t="s">
        <v>60</v>
      </c>
      <c r="C45" s="34" t="s">
        <v>248</v>
      </c>
      <c r="D45" s="28" t="s">
        <v>15</v>
      </c>
      <c r="E45" s="32">
        <f>'Cotação Produtos'!$AC45</f>
        <v>15.653333333333332</v>
      </c>
    </row>
    <row r="46" spans="1:5" ht="53.25" customHeight="1" x14ac:dyDescent="0.25">
      <c r="A46" s="27"/>
      <c r="B46" s="31" t="s">
        <v>61</v>
      </c>
      <c r="C46" s="34" t="s">
        <v>247</v>
      </c>
      <c r="D46" s="28" t="s">
        <v>31</v>
      </c>
      <c r="E46" s="32">
        <f>'Cotação Produtos'!$AC46</f>
        <v>2.4492857142857143</v>
      </c>
    </row>
    <row r="47" spans="1:5" x14ac:dyDescent="0.25">
      <c r="E47" s="25"/>
    </row>
    <row r="48" spans="1:5" x14ac:dyDescent="0.25">
      <c r="E48" s="25"/>
    </row>
  </sheetData>
  <mergeCells count="2">
    <mergeCell ref="B2:E2"/>
    <mergeCell ref="B3:E3"/>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T1" zoomScale="90" zoomScaleNormal="90" workbookViewId="0">
      <selection activeCell="F14" sqref="F14"/>
    </sheetView>
  </sheetViews>
  <sheetFormatPr defaultRowHeight="15" x14ac:dyDescent="0.25"/>
  <cols>
    <col min="2" max="2" width="11.140625" customWidth="1"/>
    <col min="3" max="3" width="34.140625" bestFit="1" customWidth="1"/>
    <col min="5" max="5" width="10" bestFit="1" customWidth="1"/>
    <col min="9" max="9" width="34.140625" bestFit="1" customWidth="1"/>
    <col min="11" max="11" width="10" bestFit="1" customWidth="1"/>
    <col min="19" max="19" width="34.140625" bestFit="1" customWidth="1"/>
    <col min="21" max="21" width="10" bestFit="1" customWidth="1"/>
    <col min="29" max="29" width="34.140625" bestFit="1" customWidth="1"/>
    <col min="31" max="31" width="10" bestFit="1" customWidth="1"/>
    <col min="35" max="35" width="11.7109375" customWidth="1"/>
  </cols>
  <sheetData>
    <row r="1" spans="2:35" ht="15" customHeight="1" x14ac:dyDescent="0.25"/>
    <row r="5" spans="2:35" x14ac:dyDescent="0.25">
      <c r="B5" s="116" t="s">
        <v>71</v>
      </c>
      <c r="C5" s="115" t="s">
        <v>84</v>
      </c>
      <c r="D5" s="115"/>
      <c r="E5" s="115"/>
    </row>
    <row r="6" spans="2:35" ht="15.75" thickBot="1" x14ac:dyDescent="0.3">
      <c r="B6" s="116"/>
      <c r="C6" s="115"/>
      <c r="D6" s="115"/>
      <c r="E6" s="115"/>
      <c r="I6" s="1"/>
    </row>
    <row r="7" spans="2:35" x14ac:dyDescent="0.25">
      <c r="H7" s="139" t="s">
        <v>1</v>
      </c>
      <c r="I7" s="140"/>
      <c r="J7" s="127" t="s">
        <v>72</v>
      </c>
      <c r="K7" s="128"/>
      <c r="L7" s="128"/>
      <c r="M7" s="128"/>
      <c r="N7" s="128"/>
      <c r="O7" s="129"/>
      <c r="R7" s="139" t="s">
        <v>1</v>
      </c>
      <c r="S7" s="140"/>
      <c r="T7" s="127" t="s">
        <v>76</v>
      </c>
      <c r="U7" s="128"/>
      <c r="V7" s="128"/>
      <c r="W7" s="128"/>
      <c r="X7" s="128"/>
      <c r="Y7" s="129"/>
      <c r="AB7" s="139" t="s">
        <v>1</v>
      </c>
      <c r="AC7" s="140"/>
      <c r="AD7" s="127" t="s">
        <v>80</v>
      </c>
      <c r="AE7" s="128"/>
      <c r="AF7" s="128"/>
      <c r="AG7" s="128"/>
      <c r="AH7" s="128"/>
      <c r="AI7" s="129"/>
    </row>
    <row r="8" spans="2:35" x14ac:dyDescent="0.25">
      <c r="H8" s="137" t="s">
        <v>3</v>
      </c>
      <c r="I8" s="138"/>
      <c r="J8" s="132" t="s">
        <v>73</v>
      </c>
      <c r="K8" s="133"/>
      <c r="L8" s="133"/>
      <c r="M8" s="133"/>
      <c r="N8" s="133"/>
      <c r="O8" s="134"/>
      <c r="R8" s="137" t="s">
        <v>3</v>
      </c>
      <c r="S8" s="138"/>
      <c r="T8" s="132" t="s">
        <v>77</v>
      </c>
      <c r="U8" s="133"/>
      <c r="V8" s="133"/>
      <c r="W8" s="133"/>
      <c r="X8" s="133"/>
      <c r="Y8" s="134"/>
      <c r="AB8" s="137" t="s">
        <v>3</v>
      </c>
      <c r="AC8" s="138"/>
      <c r="AD8" s="132" t="s">
        <v>81</v>
      </c>
      <c r="AE8" s="133"/>
      <c r="AF8" s="133"/>
      <c r="AG8" s="133"/>
      <c r="AH8" s="133"/>
      <c r="AI8" s="134"/>
    </row>
    <row r="9" spans="2:35" ht="15" customHeight="1" x14ac:dyDescent="0.25">
      <c r="B9" s="117" t="s">
        <v>70</v>
      </c>
      <c r="C9" s="118"/>
      <c r="D9" s="118"/>
      <c r="E9" s="119"/>
      <c r="H9" s="137" t="s">
        <v>5</v>
      </c>
      <c r="I9" s="138"/>
      <c r="J9" s="132" t="s">
        <v>74</v>
      </c>
      <c r="K9" s="133"/>
      <c r="L9" s="133"/>
      <c r="M9" s="133"/>
      <c r="N9" s="133"/>
      <c r="O9" s="134"/>
      <c r="R9" s="137" t="s">
        <v>5</v>
      </c>
      <c r="S9" s="138"/>
      <c r="T9" s="132" t="s">
        <v>78</v>
      </c>
      <c r="U9" s="133"/>
      <c r="V9" s="133"/>
      <c r="W9" s="133"/>
      <c r="X9" s="133"/>
      <c r="Y9" s="134"/>
      <c r="AB9" s="137" t="s">
        <v>5</v>
      </c>
      <c r="AC9" s="138"/>
      <c r="AD9" s="132" t="s">
        <v>82</v>
      </c>
      <c r="AE9" s="133"/>
      <c r="AF9" s="133"/>
      <c r="AG9" s="133"/>
      <c r="AH9" s="133"/>
      <c r="AI9" s="134"/>
    </row>
    <row r="10" spans="2:35" ht="15.75" customHeight="1" thickBot="1" x14ac:dyDescent="0.3">
      <c r="B10" s="120"/>
      <c r="C10" s="121"/>
      <c r="D10" s="121"/>
      <c r="E10" s="122"/>
      <c r="H10" s="135" t="s">
        <v>7</v>
      </c>
      <c r="I10" s="136"/>
      <c r="J10" s="111" t="s">
        <v>75</v>
      </c>
      <c r="K10" s="112"/>
      <c r="L10" s="112"/>
      <c r="M10" s="112"/>
      <c r="N10" s="112"/>
      <c r="O10" s="113"/>
      <c r="R10" s="135" t="s">
        <v>7</v>
      </c>
      <c r="S10" s="136"/>
      <c r="T10" s="111" t="s">
        <v>79</v>
      </c>
      <c r="U10" s="112"/>
      <c r="V10" s="112"/>
      <c r="W10" s="112"/>
      <c r="X10" s="112"/>
      <c r="Y10" s="113"/>
      <c r="AB10" s="135" t="s">
        <v>7</v>
      </c>
      <c r="AC10" s="136"/>
      <c r="AD10" s="111" t="s">
        <v>83</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2.8466666666666662</v>
      </c>
      <c r="H13" s="2">
        <v>1</v>
      </c>
      <c r="I13" s="2" t="s">
        <v>14</v>
      </c>
      <c r="J13" s="2" t="s">
        <v>15</v>
      </c>
      <c r="K13" s="3">
        <v>1.99</v>
      </c>
      <c r="R13" s="2">
        <v>1</v>
      </c>
      <c r="S13" s="2" t="s">
        <v>14</v>
      </c>
      <c r="T13" s="2" t="s">
        <v>15</v>
      </c>
      <c r="U13" s="3">
        <v>4.0599999999999996</v>
      </c>
      <c r="AB13" s="2">
        <v>1</v>
      </c>
      <c r="AC13" s="2" t="s">
        <v>14</v>
      </c>
      <c r="AD13" s="2" t="s">
        <v>15</v>
      </c>
      <c r="AE13" s="3">
        <v>2.4900000000000002</v>
      </c>
    </row>
    <row r="14" spans="2:35" x14ac:dyDescent="0.25">
      <c r="B14" s="2">
        <f>B13+1</f>
        <v>2</v>
      </c>
      <c r="C14" s="2" t="s">
        <v>16</v>
      </c>
      <c r="D14" s="2" t="s">
        <v>15</v>
      </c>
      <c r="E14" s="3">
        <f t="shared" ref="E14:E54" si="0">AVERAGE($K14,$U14,$AE14)</f>
        <v>2.793333333333333</v>
      </c>
      <c r="H14" s="2">
        <f>H13+1</f>
        <v>2</v>
      </c>
      <c r="I14" s="2" t="s">
        <v>16</v>
      </c>
      <c r="J14" s="2" t="s">
        <v>15</v>
      </c>
      <c r="K14" s="3">
        <v>1.39</v>
      </c>
      <c r="R14" s="2">
        <f>R13+1</f>
        <v>2</v>
      </c>
      <c r="S14" s="2" t="s">
        <v>16</v>
      </c>
      <c r="T14" s="2" t="s">
        <v>15</v>
      </c>
      <c r="U14" s="3">
        <v>4</v>
      </c>
      <c r="AB14" s="2">
        <f>AB13+1</f>
        <v>2</v>
      </c>
      <c r="AC14" s="2" t="s">
        <v>16</v>
      </c>
      <c r="AD14" s="2" t="s">
        <v>15</v>
      </c>
      <c r="AE14" s="3">
        <v>2.99</v>
      </c>
    </row>
    <row r="15" spans="2:35" x14ac:dyDescent="0.25">
      <c r="B15" s="2">
        <f t="shared" ref="B15:B50" si="1">B14+1</f>
        <v>3</v>
      </c>
      <c r="C15" s="2" t="s">
        <v>17</v>
      </c>
      <c r="D15" s="2" t="s">
        <v>18</v>
      </c>
      <c r="E15" s="3">
        <f t="shared" si="0"/>
        <v>1.5633333333333332</v>
      </c>
      <c r="H15" s="2">
        <f t="shared" ref="H15:H50" si="2">H14+1</f>
        <v>3</v>
      </c>
      <c r="I15" s="2" t="s">
        <v>17</v>
      </c>
      <c r="J15" s="2" t="s">
        <v>18</v>
      </c>
      <c r="K15" s="3">
        <v>1.79</v>
      </c>
      <c r="R15" s="2">
        <f t="shared" ref="R15:R50" si="3">R14+1</f>
        <v>3</v>
      </c>
      <c r="S15" s="2" t="s">
        <v>17</v>
      </c>
      <c r="T15" s="2" t="s">
        <v>18</v>
      </c>
      <c r="U15" s="3">
        <v>1.3</v>
      </c>
      <c r="AB15" s="2">
        <f t="shared" ref="AB15:AB50" si="4">AB14+1</f>
        <v>3</v>
      </c>
      <c r="AC15" s="2" t="s">
        <v>17</v>
      </c>
      <c r="AD15" s="2" t="s">
        <v>18</v>
      </c>
      <c r="AE15" s="3">
        <v>1.6</v>
      </c>
    </row>
    <row r="16" spans="2:35" x14ac:dyDescent="0.25">
      <c r="B16" s="2">
        <f t="shared" si="1"/>
        <v>4</v>
      </c>
      <c r="C16" s="2" t="s">
        <v>19</v>
      </c>
      <c r="D16" s="2" t="s">
        <v>15</v>
      </c>
      <c r="E16" s="3">
        <f t="shared" si="0"/>
        <v>22.99666666666667</v>
      </c>
      <c r="H16" s="2">
        <f t="shared" si="2"/>
        <v>4</v>
      </c>
      <c r="I16" s="2" t="s">
        <v>19</v>
      </c>
      <c r="J16" s="2" t="s">
        <v>15</v>
      </c>
      <c r="K16" s="3">
        <v>23.9</v>
      </c>
      <c r="R16" s="2">
        <f t="shared" si="3"/>
        <v>4</v>
      </c>
      <c r="S16" s="2" t="s">
        <v>19</v>
      </c>
      <c r="T16" s="2" t="s">
        <v>15</v>
      </c>
      <c r="U16" s="3">
        <v>21.99</v>
      </c>
      <c r="AB16" s="2">
        <f t="shared" si="4"/>
        <v>4</v>
      </c>
      <c r="AC16" s="2" t="s">
        <v>19</v>
      </c>
      <c r="AD16" s="2" t="s">
        <v>15</v>
      </c>
      <c r="AE16" s="3">
        <v>23.1</v>
      </c>
    </row>
    <row r="17" spans="2:31" x14ac:dyDescent="0.25">
      <c r="B17" s="2">
        <f t="shared" si="1"/>
        <v>5</v>
      </c>
      <c r="C17" s="2" t="s">
        <v>20</v>
      </c>
      <c r="D17" s="2" t="s">
        <v>15</v>
      </c>
      <c r="E17" s="3">
        <f t="shared" si="0"/>
        <v>20.3</v>
      </c>
      <c r="H17" s="2">
        <f t="shared" si="2"/>
        <v>5</v>
      </c>
      <c r="I17" s="2" t="s">
        <v>20</v>
      </c>
      <c r="J17" s="2" t="s">
        <v>15</v>
      </c>
      <c r="K17" s="3">
        <v>18</v>
      </c>
      <c r="R17" s="2">
        <f t="shared" si="3"/>
        <v>5</v>
      </c>
      <c r="S17" s="2" t="s">
        <v>20</v>
      </c>
      <c r="T17" s="2" t="s">
        <v>15</v>
      </c>
      <c r="U17" s="3">
        <v>18</v>
      </c>
      <c r="AB17" s="2">
        <f t="shared" si="4"/>
        <v>5</v>
      </c>
      <c r="AC17" s="2" t="s">
        <v>20</v>
      </c>
      <c r="AD17" s="2" t="s">
        <v>15</v>
      </c>
      <c r="AE17" s="3">
        <v>24.9</v>
      </c>
    </row>
    <row r="18" spans="2:31" x14ac:dyDescent="0.25">
      <c r="B18" s="2">
        <v>6</v>
      </c>
      <c r="C18" s="2" t="s">
        <v>22</v>
      </c>
      <c r="D18" s="2" t="s">
        <v>15</v>
      </c>
      <c r="E18" s="3">
        <f t="shared" si="0"/>
        <v>3.3266666666666667</v>
      </c>
      <c r="H18" s="2">
        <v>6</v>
      </c>
      <c r="I18" s="2" t="s">
        <v>22</v>
      </c>
      <c r="J18" s="2" t="s">
        <v>15</v>
      </c>
      <c r="K18" s="3">
        <v>3.99</v>
      </c>
      <c r="R18" s="2">
        <v>6</v>
      </c>
      <c r="S18" s="2" t="s">
        <v>22</v>
      </c>
      <c r="T18" s="2" t="s">
        <v>15</v>
      </c>
      <c r="U18" s="3">
        <v>3</v>
      </c>
      <c r="AB18" s="2">
        <v>6</v>
      </c>
      <c r="AC18" s="2" t="s">
        <v>22</v>
      </c>
      <c r="AD18" s="2" t="s">
        <v>15</v>
      </c>
      <c r="AE18" s="3">
        <v>2.99</v>
      </c>
    </row>
    <row r="19" spans="2:31" x14ac:dyDescent="0.25">
      <c r="B19" s="2">
        <v>7</v>
      </c>
      <c r="C19" s="2" t="s">
        <v>23</v>
      </c>
      <c r="D19" s="2" t="s">
        <v>15</v>
      </c>
      <c r="E19" s="3">
        <f t="shared" si="0"/>
        <v>4.29</v>
      </c>
      <c r="H19" s="2">
        <v>7</v>
      </c>
      <c r="I19" s="2" t="s">
        <v>23</v>
      </c>
      <c r="J19" s="2" t="s">
        <v>15</v>
      </c>
      <c r="K19" s="3" t="s">
        <v>21</v>
      </c>
      <c r="R19" s="2">
        <v>7</v>
      </c>
      <c r="S19" s="2" t="s">
        <v>23</v>
      </c>
      <c r="T19" s="2" t="s">
        <v>15</v>
      </c>
      <c r="U19" s="3" t="s">
        <v>21</v>
      </c>
      <c r="AB19" s="2">
        <v>7</v>
      </c>
      <c r="AC19" s="2" t="s">
        <v>23</v>
      </c>
      <c r="AD19" s="2" t="s">
        <v>15</v>
      </c>
      <c r="AE19" s="3">
        <v>4.29</v>
      </c>
    </row>
    <row r="20" spans="2:31" x14ac:dyDescent="0.25">
      <c r="B20" s="2">
        <f t="shared" si="1"/>
        <v>8</v>
      </c>
      <c r="C20" s="2" t="s">
        <v>24</v>
      </c>
      <c r="D20" s="2" t="s">
        <v>15</v>
      </c>
      <c r="E20" s="3">
        <f t="shared" si="0"/>
        <v>4.5933333333333337</v>
      </c>
      <c r="H20" s="2">
        <f t="shared" si="2"/>
        <v>8</v>
      </c>
      <c r="I20" s="2" t="s">
        <v>24</v>
      </c>
      <c r="J20" s="2" t="s">
        <v>15</v>
      </c>
      <c r="K20" s="3">
        <v>4.29</v>
      </c>
      <c r="R20" s="2">
        <f t="shared" si="3"/>
        <v>8</v>
      </c>
      <c r="S20" s="2" t="s">
        <v>24</v>
      </c>
      <c r="T20" s="2" t="s">
        <v>15</v>
      </c>
      <c r="U20" s="3">
        <v>2.99</v>
      </c>
      <c r="AB20" s="2">
        <f t="shared" si="4"/>
        <v>8</v>
      </c>
      <c r="AC20" s="2" t="s">
        <v>24</v>
      </c>
      <c r="AD20" s="2" t="s">
        <v>15</v>
      </c>
      <c r="AE20" s="3">
        <v>6.5</v>
      </c>
    </row>
    <row r="21" spans="2:31" x14ac:dyDescent="0.25">
      <c r="B21" s="2">
        <f t="shared" si="1"/>
        <v>9</v>
      </c>
      <c r="C21" s="2" t="s">
        <v>25</v>
      </c>
      <c r="D21" s="2" t="s">
        <v>15</v>
      </c>
      <c r="E21" s="3">
        <f t="shared" si="0"/>
        <v>3.2566666666666664</v>
      </c>
      <c r="H21" s="2">
        <f t="shared" si="2"/>
        <v>9</v>
      </c>
      <c r="I21" s="2" t="s">
        <v>25</v>
      </c>
      <c r="J21" s="2" t="s">
        <v>15</v>
      </c>
      <c r="K21" s="3">
        <v>3.99</v>
      </c>
      <c r="R21" s="2">
        <f t="shared" si="3"/>
        <v>9</v>
      </c>
      <c r="S21" s="2" t="s">
        <v>25</v>
      </c>
      <c r="T21" s="2" t="s">
        <v>15</v>
      </c>
      <c r="U21" s="3">
        <v>2.79</v>
      </c>
      <c r="AB21" s="2">
        <f t="shared" si="4"/>
        <v>9</v>
      </c>
      <c r="AC21" s="2" t="s">
        <v>25</v>
      </c>
      <c r="AD21" s="2" t="s">
        <v>15</v>
      </c>
      <c r="AE21" s="3">
        <v>2.99</v>
      </c>
    </row>
    <row r="22" spans="2:31" x14ac:dyDescent="0.25">
      <c r="B22" s="2">
        <f t="shared" si="1"/>
        <v>10</v>
      </c>
      <c r="C22" s="2" t="s">
        <v>26</v>
      </c>
      <c r="D22" s="2" t="s">
        <v>15</v>
      </c>
      <c r="E22" s="3">
        <f t="shared" si="0"/>
        <v>2.7233333333333332</v>
      </c>
      <c r="H22" s="2">
        <f t="shared" si="2"/>
        <v>10</v>
      </c>
      <c r="I22" s="2" t="s">
        <v>26</v>
      </c>
      <c r="J22" s="2" t="s">
        <v>15</v>
      </c>
      <c r="K22" s="3">
        <v>2.69</v>
      </c>
      <c r="R22" s="2">
        <f t="shared" si="3"/>
        <v>10</v>
      </c>
      <c r="S22" s="2" t="s">
        <v>26</v>
      </c>
      <c r="T22" s="2" t="s">
        <v>15</v>
      </c>
      <c r="U22" s="3">
        <v>2.4900000000000002</v>
      </c>
      <c r="AB22" s="2">
        <f t="shared" si="4"/>
        <v>10</v>
      </c>
      <c r="AC22" s="2" t="s">
        <v>26</v>
      </c>
      <c r="AD22" s="2" t="s">
        <v>15</v>
      </c>
      <c r="AE22" s="3">
        <v>2.99</v>
      </c>
    </row>
    <row r="23" spans="2:31" x14ac:dyDescent="0.25">
      <c r="B23" s="2">
        <f t="shared" si="1"/>
        <v>11</v>
      </c>
      <c r="C23" s="2" t="s">
        <v>27</v>
      </c>
      <c r="D23" s="2" t="s">
        <v>15</v>
      </c>
      <c r="E23" s="3">
        <f t="shared" si="0"/>
        <v>2.0266666666666668</v>
      </c>
      <c r="H23" s="2">
        <f t="shared" si="2"/>
        <v>11</v>
      </c>
      <c r="I23" s="2" t="s">
        <v>27</v>
      </c>
      <c r="J23" s="2" t="s">
        <v>15</v>
      </c>
      <c r="K23" s="3">
        <v>1.99</v>
      </c>
      <c r="R23" s="2">
        <f t="shared" si="3"/>
        <v>11</v>
      </c>
      <c r="S23" s="2" t="s">
        <v>27</v>
      </c>
      <c r="T23" s="2" t="s">
        <v>15</v>
      </c>
      <c r="U23" s="3">
        <v>1.99</v>
      </c>
      <c r="AB23" s="2">
        <f t="shared" si="4"/>
        <v>11</v>
      </c>
      <c r="AC23" s="2" t="s">
        <v>27</v>
      </c>
      <c r="AD23" s="2" t="s">
        <v>15</v>
      </c>
      <c r="AE23" s="3">
        <v>2.1</v>
      </c>
    </row>
    <row r="24" spans="2:31" x14ac:dyDescent="0.25">
      <c r="B24" s="2">
        <f t="shared" si="1"/>
        <v>12</v>
      </c>
      <c r="C24" s="2" t="s">
        <v>28</v>
      </c>
      <c r="D24" s="2" t="s">
        <v>15</v>
      </c>
      <c r="E24" s="3">
        <f t="shared" si="0"/>
        <v>17.533333333333335</v>
      </c>
      <c r="H24" s="2">
        <f t="shared" si="2"/>
        <v>12</v>
      </c>
      <c r="I24" s="2" t="s">
        <v>28</v>
      </c>
      <c r="J24" s="2" t="s">
        <v>15</v>
      </c>
      <c r="K24" s="3">
        <v>15</v>
      </c>
      <c r="R24" s="2">
        <f t="shared" si="3"/>
        <v>12</v>
      </c>
      <c r="S24" s="2" t="s">
        <v>28</v>
      </c>
      <c r="T24" s="2" t="s">
        <v>15</v>
      </c>
      <c r="U24" s="3">
        <v>15</v>
      </c>
      <c r="AB24" s="2">
        <f t="shared" si="4"/>
        <v>12</v>
      </c>
      <c r="AC24" s="2" t="s">
        <v>28</v>
      </c>
      <c r="AD24" s="2" t="s">
        <v>15</v>
      </c>
      <c r="AE24" s="3">
        <v>22.6</v>
      </c>
    </row>
    <row r="25" spans="2:31" x14ac:dyDescent="0.25">
      <c r="B25" s="2">
        <f t="shared" si="1"/>
        <v>13</v>
      </c>
      <c r="C25" s="2" t="s">
        <v>29</v>
      </c>
      <c r="D25" s="2" t="s">
        <v>15</v>
      </c>
      <c r="E25" s="3">
        <f t="shared" si="0"/>
        <v>16.666666666666668</v>
      </c>
      <c r="H25" s="2">
        <f t="shared" si="2"/>
        <v>13</v>
      </c>
      <c r="I25" s="2" t="s">
        <v>29</v>
      </c>
      <c r="J25" s="2" t="s">
        <v>15</v>
      </c>
      <c r="K25" s="3">
        <v>15</v>
      </c>
      <c r="R25" s="2">
        <f t="shared" si="3"/>
        <v>13</v>
      </c>
      <c r="S25" s="2" t="s">
        <v>29</v>
      </c>
      <c r="T25" s="2" t="s">
        <v>15</v>
      </c>
      <c r="U25" s="3">
        <v>15</v>
      </c>
      <c r="AB25" s="2">
        <f t="shared" si="4"/>
        <v>13</v>
      </c>
      <c r="AC25" s="2" t="s">
        <v>29</v>
      </c>
      <c r="AD25" s="2" t="s">
        <v>15</v>
      </c>
      <c r="AE25" s="3">
        <v>20</v>
      </c>
    </row>
    <row r="26" spans="2:31" x14ac:dyDescent="0.25">
      <c r="B26" s="2">
        <f t="shared" si="1"/>
        <v>14</v>
      </c>
      <c r="C26" s="2" t="s">
        <v>30</v>
      </c>
      <c r="D26" s="2" t="s">
        <v>31</v>
      </c>
      <c r="E26" s="3">
        <f t="shared" si="0"/>
        <v>2.9266666666666672</v>
      </c>
      <c r="H26" s="2">
        <f t="shared" si="2"/>
        <v>14</v>
      </c>
      <c r="I26" s="2" t="s">
        <v>30</v>
      </c>
      <c r="J26" s="2" t="s">
        <v>31</v>
      </c>
      <c r="K26" s="3">
        <v>2.99</v>
      </c>
      <c r="R26" s="2">
        <f t="shared" si="3"/>
        <v>14</v>
      </c>
      <c r="S26" s="2" t="s">
        <v>30</v>
      </c>
      <c r="T26" s="2" t="s">
        <v>31</v>
      </c>
      <c r="U26" s="3">
        <v>2.99</v>
      </c>
      <c r="AB26" s="2">
        <f t="shared" si="4"/>
        <v>14</v>
      </c>
      <c r="AC26" s="2" t="s">
        <v>30</v>
      </c>
      <c r="AD26" s="2" t="s">
        <v>31</v>
      </c>
      <c r="AE26" s="3">
        <v>2.8</v>
      </c>
    </row>
    <row r="27" spans="2:31" x14ac:dyDescent="0.25">
      <c r="B27" s="2">
        <f t="shared" si="1"/>
        <v>15</v>
      </c>
      <c r="C27" s="2" t="s">
        <v>32</v>
      </c>
      <c r="D27" s="2" t="s">
        <v>15</v>
      </c>
      <c r="E27" s="3">
        <f t="shared" si="0"/>
        <v>1.76</v>
      </c>
      <c r="H27" s="2">
        <f t="shared" si="2"/>
        <v>15</v>
      </c>
      <c r="I27" s="2" t="s">
        <v>32</v>
      </c>
      <c r="J27" s="2" t="s">
        <v>15</v>
      </c>
      <c r="K27" s="3">
        <v>1.59</v>
      </c>
      <c r="R27" s="2">
        <f t="shared" si="3"/>
        <v>15</v>
      </c>
      <c r="S27" s="2" t="s">
        <v>32</v>
      </c>
      <c r="T27" s="2" t="s">
        <v>15</v>
      </c>
      <c r="U27" s="3">
        <v>1.89</v>
      </c>
      <c r="AB27" s="2">
        <f t="shared" si="4"/>
        <v>15</v>
      </c>
      <c r="AC27" s="2" t="s">
        <v>32</v>
      </c>
      <c r="AD27" s="2" t="s">
        <v>15</v>
      </c>
      <c r="AE27" s="3">
        <v>1.8</v>
      </c>
    </row>
    <row r="28" spans="2:31" x14ac:dyDescent="0.25">
      <c r="B28" s="2">
        <f t="shared" si="1"/>
        <v>16</v>
      </c>
      <c r="C28" s="2" t="s">
        <v>33</v>
      </c>
      <c r="D28" s="2" t="s">
        <v>15</v>
      </c>
      <c r="E28" s="3">
        <f t="shared" si="0"/>
        <v>1.79</v>
      </c>
      <c r="H28" s="2">
        <f t="shared" si="2"/>
        <v>16</v>
      </c>
      <c r="I28" s="2" t="s">
        <v>33</v>
      </c>
      <c r="J28" s="2" t="s">
        <v>15</v>
      </c>
      <c r="K28" s="3">
        <v>1.69</v>
      </c>
      <c r="R28" s="2">
        <f t="shared" si="3"/>
        <v>16</v>
      </c>
      <c r="S28" s="2" t="s">
        <v>33</v>
      </c>
      <c r="T28" s="2" t="s">
        <v>15</v>
      </c>
      <c r="U28" s="3">
        <v>1.39</v>
      </c>
      <c r="AB28" s="2">
        <f t="shared" si="4"/>
        <v>16</v>
      </c>
      <c r="AC28" s="2" t="s">
        <v>33</v>
      </c>
      <c r="AD28" s="2" t="s">
        <v>15</v>
      </c>
      <c r="AE28" s="3">
        <v>2.29</v>
      </c>
    </row>
    <row r="29" spans="2:31" x14ac:dyDescent="0.25">
      <c r="B29" s="2">
        <f t="shared" si="1"/>
        <v>17</v>
      </c>
      <c r="C29" s="2" t="s">
        <v>34</v>
      </c>
      <c r="D29" s="2" t="s">
        <v>15</v>
      </c>
      <c r="E29" s="3">
        <f t="shared" si="0"/>
        <v>2.7600000000000002</v>
      </c>
      <c r="H29" s="2">
        <f t="shared" si="2"/>
        <v>17</v>
      </c>
      <c r="I29" s="2" t="s">
        <v>34</v>
      </c>
      <c r="J29" s="2" t="s">
        <v>15</v>
      </c>
      <c r="K29" s="3">
        <v>2.79</v>
      </c>
      <c r="R29" s="2">
        <f t="shared" si="3"/>
        <v>17</v>
      </c>
      <c r="S29" s="2" t="s">
        <v>34</v>
      </c>
      <c r="T29" s="2" t="s">
        <v>15</v>
      </c>
      <c r="U29" s="3">
        <v>1.99</v>
      </c>
      <c r="AB29" s="2">
        <f t="shared" si="4"/>
        <v>17</v>
      </c>
      <c r="AC29" s="2" t="s">
        <v>34</v>
      </c>
      <c r="AD29" s="2" t="s">
        <v>15</v>
      </c>
      <c r="AE29" s="3">
        <v>3.5</v>
      </c>
    </row>
    <row r="30" spans="2:31" x14ac:dyDescent="0.25">
      <c r="B30" s="2">
        <f t="shared" si="1"/>
        <v>18</v>
      </c>
      <c r="C30" s="2" t="s">
        <v>35</v>
      </c>
      <c r="D30" s="2" t="s">
        <v>15</v>
      </c>
      <c r="E30" s="3">
        <f t="shared" si="0"/>
        <v>1.8966666666666665</v>
      </c>
      <c r="H30" s="2">
        <f t="shared" si="2"/>
        <v>18</v>
      </c>
      <c r="I30" s="2" t="s">
        <v>35</v>
      </c>
      <c r="J30" s="2" t="s">
        <v>15</v>
      </c>
      <c r="K30" s="3">
        <v>2.79</v>
      </c>
      <c r="R30" s="2">
        <f t="shared" si="3"/>
        <v>18</v>
      </c>
      <c r="S30" s="2" t="s">
        <v>35</v>
      </c>
      <c r="T30" s="2" t="s">
        <v>15</v>
      </c>
      <c r="U30" s="3">
        <v>1.3</v>
      </c>
      <c r="AB30" s="2">
        <f t="shared" si="4"/>
        <v>18</v>
      </c>
      <c r="AC30" s="2" t="s">
        <v>35</v>
      </c>
      <c r="AD30" s="2" t="s">
        <v>15</v>
      </c>
      <c r="AE30" s="3">
        <v>1.6</v>
      </c>
    </row>
    <row r="31" spans="2:31" x14ac:dyDescent="0.25">
      <c r="B31" s="2">
        <f t="shared" si="1"/>
        <v>19</v>
      </c>
      <c r="C31" s="2" t="s">
        <v>36</v>
      </c>
      <c r="D31" s="2" t="s">
        <v>15</v>
      </c>
      <c r="E31" s="3">
        <f t="shared" si="0"/>
        <v>26</v>
      </c>
      <c r="H31" s="2">
        <f t="shared" si="2"/>
        <v>19</v>
      </c>
      <c r="I31" s="2" t="s">
        <v>36</v>
      </c>
      <c r="J31" s="2" t="s">
        <v>15</v>
      </c>
      <c r="K31" s="3" t="s">
        <v>21</v>
      </c>
      <c r="R31" s="2">
        <f t="shared" si="3"/>
        <v>19</v>
      </c>
      <c r="S31" s="2" t="s">
        <v>36</v>
      </c>
      <c r="T31" s="2" t="s">
        <v>15</v>
      </c>
      <c r="U31" s="3" t="s">
        <v>21</v>
      </c>
      <c r="AB31" s="2">
        <f t="shared" si="4"/>
        <v>19</v>
      </c>
      <c r="AC31" s="2" t="s">
        <v>36</v>
      </c>
      <c r="AD31" s="2" t="s">
        <v>15</v>
      </c>
      <c r="AE31" s="3">
        <v>26</v>
      </c>
    </row>
    <row r="32" spans="2:31" x14ac:dyDescent="0.25">
      <c r="B32" s="2">
        <f t="shared" si="1"/>
        <v>20</v>
      </c>
      <c r="C32" s="2" t="s">
        <v>37</v>
      </c>
      <c r="D32" s="2" t="s">
        <v>15</v>
      </c>
      <c r="E32" s="3">
        <f t="shared" si="0"/>
        <v>9.7266666666666666</v>
      </c>
      <c r="H32" s="2">
        <f t="shared" si="2"/>
        <v>20</v>
      </c>
      <c r="I32" s="2" t="s">
        <v>37</v>
      </c>
      <c r="J32" s="2" t="s">
        <v>15</v>
      </c>
      <c r="K32" s="3">
        <v>9.99</v>
      </c>
      <c r="R32" s="2">
        <f t="shared" si="3"/>
        <v>20</v>
      </c>
      <c r="S32" s="2" t="s">
        <v>37</v>
      </c>
      <c r="T32" s="2" t="s">
        <v>15</v>
      </c>
      <c r="U32" s="3">
        <v>9.9</v>
      </c>
      <c r="AB32" s="2">
        <f t="shared" si="4"/>
        <v>20</v>
      </c>
      <c r="AC32" s="2" t="s">
        <v>37</v>
      </c>
      <c r="AD32" s="2" t="s">
        <v>15</v>
      </c>
      <c r="AE32" s="3">
        <v>9.2899999999999991</v>
      </c>
    </row>
    <row r="33" spans="2:31" x14ac:dyDescent="0.25">
      <c r="B33" s="2">
        <f t="shared" si="1"/>
        <v>21</v>
      </c>
      <c r="C33" s="1" t="s">
        <v>38</v>
      </c>
      <c r="D33" s="2" t="s">
        <v>15</v>
      </c>
      <c r="E33" s="3" t="s">
        <v>21</v>
      </c>
      <c r="H33" s="2">
        <f t="shared" si="2"/>
        <v>21</v>
      </c>
      <c r="I33" s="1" t="s">
        <v>38</v>
      </c>
      <c r="J33" s="2" t="s">
        <v>15</v>
      </c>
      <c r="K33" s="3" t="s">
        <v>21</v>
      </c>
      <c r="R33" s="2">
        <f t="shared" si="3"/>
        <v>21</v>
      </c>
      <c r="S33" s="1" t="s">
        <v>38</v>
      </c>
      <c r="T33" s="2" t="s">
        <v>15</v>
      </c>
      <c r="U33" s="3" t="s">
        <v>21</v>
      </c>
      <c r="AB33" s="2">
        <f t="shared" si="4"/>
        <v>21</v>
      </c>
      <c r="AC33" s="1" t="s">
        <v>38</v>
      </c>
      <c r="AD33" s="2" t="s">
        <v>15</v>
      </c>
      <c r="AE33" s="3" t="s">
        <v>21</v>
      </c>
    </row>
    <row r="34" spans="2:31" x14ac:dyDescent="0.25">
      <c r="B34" s="2">
        <f t="shared" si="1"/>
        <v>22</v>
      </c>
      <c r="C34" s="2" t="s">
        <v>39</v>
      </c>
      <c r="D34" s="2" t="s">
        <v>15</v>
      </c>
      <c r="E34" s="3">
        <f t="shared" si="0"/>
        <v>4.3</v>
      </c>
      <c r="H34" s="2">
        <f t="shared" si="2"/>
        <v>22</v>
      </c>
      <c r="I34" s="2" t="s">
        <v>39</v>
      </c>
      <c r="J34" s="2" t="s">
        <v>15</v>
      </c>
      <c r="K34" s="3" t="s">
        <v>21</v>
      </c>
      <c r="R34" s="2">
        <f t="shared" si="3"/>
        <v>22</v>
      </c>
      <c r="S34" s="2" t="s">
        <v>39</v>
      </c>
      <c r="T34" s="2" t="s">
        <v>15</v>
      </c>
      <c r="U34" s="3">
        <v>4.5</v>
      </c>
      <c r="AB34" s="2">
        <f t="shared" si="4"/>
        <v>22</v>
      </c>
      <c r="AC34" s="2" t="s">
        <v>39</v>
      </c>
      <c r="AD34" s="2" t="s">
        <v>15</v>
      </c>
      <c r="AE34" s="3">
        <v>4.0999999999999996</v>
      </c>
    </row>
    <row r="35" spans="2:31" x14ac:dyDescent="0.25">
      <c r="B35" s="2">
        <f t="shared" si="1"/>
        <v>23</v>
      </c>
      <c r="C35" s="2" t="s">
        <v>40</v>
      </c>
      <c r="D35" s="2" t="s">
        <v>15</v>
      </c>
      <c r="E35" s="3">
        <f t="shared" si="0"/>
        <v>1.8266666666666664</v>
      </c>
      <c r="H35" s="2">
        <f t="shared" si="2"/>
        <v>23</v>
      </c>
      <c r="I35" s="2" t="s">
        <v>40</v>
      </c>
      <c r="J35" s="2" t="s">
        <v>15</v>
      </c>
      <c r="K35" s="3">
        <v>1.69</v>
      </c>
      <c r="R35" s="2">
        <f t="shared" si="3"/>
        <v>23</v>
      </c>
      <c r="S35" s="2" t="s">
        <v>40</v>
      </c>
      <c r="T35" s="2" t="s">
        <v>15</v>
      </c>
      <c r="U35" s="3">
        <v>2.5</v>
      </c>
      <c r="AB35" s="2">
        <f t="shared" si="4"/>
        <v>23</v>
      </c>
      <c r="AC35" s="2" t="s">
        <v>40</v>
      </c>
      <c r="AD35" s="2" t="s">
        <v>15</v>
      </c>
      <c r="AE35" s="3">
        <v>1.29</v>
      </c>
    </row>
    <row r="36" spans="2:31" x14ac:dyDescent="0.25">
      <c r="B36" s="2">
        <f>B35+1</f>
        <v>24</v>
      </c>
      <c r="C36" s="2" t="s">
        <v>41</v>
      </c>
      <c r="D36" s="2" t="s">
        <v>42</v>
      </c>
      <c r="E36" s="3">
        <f t="shared" si="0"/>
        <v>2.65</v>
      </c>
      <c r="H36" s="2">
        <f>H35+1</f>
        <v>24</v>
      </c>
      <c r="I36" s="2" t="s">
        <v>41</v>
      </c>
      <c r="J36" s="2" t="s">
        <v>42</v>
      </c>
      <c r="K36" s="3">
        <v>2.65</v>
      </c>
      <c r="R36" s="2">
        <f>R35+1</f>
        <v>24</v>
      </c>
      <c r="S36" s="2" t="s">
        <v>41</v>
      </c>
      <c r="T36" s="2" t="s">
        <v>42</v>
      </c>
      <c r="U36" s="3">
        <v>2.65</v>
      </c>
      <c r="AB36" s="2">
        <f>AB35+1</f>
        <v>24</v>
      </c>
      <c r="AC36" s="2" t="s">
        <v>41</v>
      </c>
      <c r="AD36" s="2" t="s">
        <v>42</v>
      </c>
      <c r="AE36" s="3">
        <v>2.65</v>
      </c>
    </row>
    <row r="37" spans="2:31" x14ac:dyDescent="0.25">
      <c r="B37" s="2">
        <f t="shared" si="1"/>
        <v>25</v>
      </c>
      <c r="C37" s="2" t="s">
        <v>43</v>
      </c>
      <c r="D37" s="2" t="s">
        <v>15</v>
      </c>
      <c r="E37" s="3">
        <f t="shared" si="0"/>
        <v>3.9966666666666666</v>
      </c>
      <c r="H37" s="2">
        <f t="shared" si="2"/>
        <v>25</v>
      </c>
      <c r="I37" s="2" t="s">
        <v>43</v>
      </c>
      <c r="J37" s="2" t="s">
        <v>15</v>
      </c>
      <c r="K37" s="3">
        <v>4.99</v>
      </c>
      <c r="R37" s="2">
        <f t="shared" si="3"/>
        <v>25</v>
      </c>
      <c r="S37" s="2" t="s">
        <v>43</v>
      </c>
      <c r="T37" s="2" t="s">
        <v>15</v>
      </c>
      <c r="U37" s="3">
        <v>3.5</v>
      </c>
      <c r="AB37" s="2">
        <f t="shared" si="4"/>
        <v>25</v>
      </c>
      <c r="AC37" s="2" t="s">
        <v>43</v>
      </c>
      <c r="AD37" s="2" t="s">
        <v>15</v>
      </c>
      <c r="AE37" s="3">
        <v>3.5</v>
      </c>
    </row>
    <row r="38" spans="2:31" x14ac:dyDescent="0.25">
      <c r="B38" s="2">
        <f t="shared" si="1"/>
        <v>26</v>
      </c>
      <c r="C38" s="2" t="s">
        <v>44</v>
      </c>
      <c r="D38" s="2" t="s">
        <v>15</v>
      </c>
      <c r="E38" s="3">
        <f t="shared" si="0"/>
        <v>3.1966666666666668</v>
      </c>
      <c r="H38" s="2">
        <f t="shared" si="2"/>
        <v>26</v>
      </c>
      <c r="I38" s="2" t="s">
        <v>44</v>
      </c>
      <c r="J38" s="2" t="s">
        <v>15</v>
      </c>
      <c r="K38" s="3">
        <v>2.59</v>
      </c>
      <c r="R38" s="2">
        <f t="shared" si="3"/>
        <v>26</v>
      </c>
      <c r="S38" s="2" t="s">
        <v>44</v>
      </c>
      <c r="T38" s="2" t="s">
        <v>15</v>
      </c>
      <c r="U38" s="3">
        <v>3.5</v>
      </c>
      <c r="AB38" s="2">
        <f t="shared" si="4"/>
        <v>26</v>
      </c>
      <c r="AC38" s="2" t="s">
        <v>44</v>
      </c>
      <c r="AD38" s="2" t="s">
        <v>15</v>
      </c>
      <c r="AE38" s="3">
        <v>3.5</v>
      </c>
    </row>
    <row r="39" spans="2:31" x14ac:dyDescent="0.25">
      <c r="B39" s="2">
        <f t="shared" si="1"/>
        <v>27</v>
      </c>
      <c r="C39" s="2" t="s">
        <v>45</v>
      </c>
      <c r="D39" s="2" t="s">
        <v>15</v>
      </c>
      <c r="E39" s="3">
        <f t="shared" si="0"/>
        <v>7.3633333333333333</v>
      </c>
      <c r="H39" s="2">
        <f t="shared" si="2"/>
        <v>27</v>
      </c>
      <c r="I39" s="2" t="s">
        <v>45</v>
      </c>
      <c r="J39" s="2" t="s">
        <v>15</v>
      </c>
      <c r="K39" s="3">
        <v>8.99</v>
      </c>
      <c r="R39" s="2">
        <f t="shared" si="3"/>
        <v>27</v>
      </c>
      <c r="S39" s="2" t="s">
        <v>45</v>
      </c>
      <c r="T39" s="2" t="s">
        <v>15</v>
      </c>
      <c r="U39" s="3">
        <v>6</v>
      </c>
      <c r="AB39" s="2">
        <f t="shared" si="4"/>
        <v>27</v>
      </c>
      <c r="AC39" s="2" t="s">
        <v>45</v>
      </c>
      <c r="AD39" s="2" t="s">
        <v>15</v>
      </c>
      <c r="AE39" s="3">
        <v>7.1</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23.399999999999995</v>
      </c>
      <c r="H41" s="2">
        <f t="shared" si="2"/>
        <v>29</v>
      </c>
      <c r="I41" s="1" t="s">
        <v>47</v>
      </c>
      <c r="J41" s="2" t="s">
        <v>15</v>
      </c>
      <c r="K41" s="3">
        <v>23.4</v>
      </c>
      <c r="R41" s="2">
        <f t="shared" si="3"/>
        <v>29</v>
      </c>
      <c r="S41" s="1" t="s">
        <v>47</v>
      </c>
      <c r="T41" s="2" t="s">
        <v>15</v>
      </c>
      <c r="U41" s="3">
        <v>23.4</v>
      </c>
      <c r="AB41" s="2">
        <f t="shared" si="4"/>
        <v>29</v>
      </c>
      <c r="AC41" s="1" t="s">
        <v>47</v>
      </c>
      <c r="AD41" s="2" t="s">
        <v>15</v>
      </c>
      <c r="AE41" s="3">
        <v>23.4</v>
      </c>
    </row>
    <row r="42" spans="2:31" x14ac:dyDescent="0.25">
      <c r="B42" s="2">
        <v>30</v>
      </c>
      <c r="C42" s="2" t="s">
        <v>48</v>
      </c>
      <c r="D42" s="2" t="s">
        <v>15</v>
      </c>
      <c r="E42" s="3">
        <f t="shared" si="0"/>
        <v>16</v>
      </c>
      <c r="H42" s="2">
        <v>30</v>
      </c>
      <c r="I42" s="2" t="s">
        <v>48</v>
      </c>
      <c r="J42" s="2" t="s">
        <v>15</v>
      </c>
      <c r="K42" s="3">
        <v>16</v>
      </c>
      <c r="R42" s="2">
        <v>30</v>
      </c>
      <c r="S42" s="2" t="s">
        <v>48</v>
      </c>
      <c r="T42" s="2" t="s">
        <v>15</v>
      </c>
      <c r="U42" s="3">
        <v>16</v>
      </c>
      <c r="AB42" s="2">
        <v>30</v>
      </c>
      <c r="AC42" s="2" t="s">
        <v>48</v>
      </c>
      <c r="AD42" s="2" t="s">
        <v>15</v>
      </c>
      <c r="AE42" s="3">
        <v>16</v>
      </c>
    </row>
    <row r="43" spans="2:31" x14ac:dyDescent="0.25">
      <c r="B43" s="2">
        <v>31</v>
      </c>
      <c r="C43" s="2" t="s">
        <v>49</v>
      </c>
      <c r="D43" s="2" t="s">
        <v>15</v>
      </c>
      <c r="E43" s="3">
        <f t="shared" si="0"/>
        <v>20.8</v>
      </c>
      <c r="H43" s="2">
        <v>31</v>
      </c>
      <c r="I43" s="2" t="s">
        <v>49</v>
      </c>
      <c r="J43" s="2" t="s">
        <v>15</v>
      </c>
      <c r="K43" s="3" t="s">
        <v>21</v>
      </c>
      <c r="R43" s="2">
        <v>31</v>
      </c>
      <c r="S43" s="2" t="s">
        <v>49</v>
      </c>
      <c r="T43" s="2" t="s">
        <v>15</v>
      </c>
      <c r="U43" s="3" t="s">
        <v>21</v>
      </c>
      <c r="AB43" s="2">
        <v>31</v>
      </c>
      <c r="AC43" s="2" t="s">
        <v>49</v>
      </c>
      <c r="AD43" s="2" t="s">
        <v>15</v>
      </c>
      <c r="AE43" s="3">
        <v>20.8</v>
      </c>
    </row>
    <row r="44" spans="2:31" x14ac:dyDescent="0.25">
      <c r="B44" s="2">
        <f t="shared" si="1"/>
        <v>32</v>
      </c>
      <c r="C44" s="2" t="s">
        <v>50</v>
      </c>
      <c r="D44" s="2" t="s">
        <v>15</v>
      </c>
      <c r="E44" s="3">
        <f t="shared" si="0"/>
        <v>11.963333333333333</v>
      </c>
      <c r="H44" s="2">
        <f t="shared" si="2"/>
        <v>32</v>
      </c>
      <c r="I44" s="2" t="s">
        <v>50</v>
      </c>
      <c r="J44" s="2" t="s">
        <v>15</v>
      </c>
      <c r="K44" s="3">
        <v>9.9</v>
      </c>
      <c r="R44" s="2">
        <f t="shared" si="3"/>
        <v>32</v>
      </c>
      <c r="S44" s="2" t="s">
        <v>50</v>
      </c>
      <c r="T44" s="2" t="s">
        <v>15</v>
      </c>
      <c r="U44" s="3">
        <v>16</v>
      </c>
      <c r="AB44" s="2">
        <f t="shared" si="4"/>
        <v>32</v>
      </c>
      <c r="AC44" s="2" t="s">
        <v>50</v>
      </c>
      <c r="AD44" s="2" t="s">
        <v>15</v>
      </c>
      <c r="AE44" s="3">
        <v>9.99</v>
      </c>
    </row>
    <row r="45" spans="2:31" x14ac:dyDescent="0.25">
      <c r="B45" s="2">
        <f t="shared" si="1"/>
        <v>33</v>
      </c>
      <c r="C45" s="2" t="s">
        <v>51</v>
      </c>
      <c r="D45" s="2" t="s">
        <v>52</v>
      </c>
      <c r="E45" s="3">
        <f t="shared" si="0"/>
        <v>17.899999999999999</v>
      </c>
      <c r="H45" s="2">
        <f t="shared" si="2"/>
        <v>33</v>
      </c>
      <c r="I45" s="2" t="s">
        <v>51</v>
      </c>
      <c r="J45" s="2" t="s">
        <v>52</v>
      </c>
      <c r="K45" s="3" t="s">
        <v>21</v>
      </c>
      <c r="R45" s="2">
        <f t="shared" si="3"/>
        <v>33</v>
      </c>
      <c r="S45" s="2" t="s">
        <v>51</v>
      </c>
      <c r="T45" s="2" t="s">
        <v>52</v>
      </c>
      <c r="U45" s="3" t="s">
        <v>21</v>
      </c>
      <c r="AB45" s="2">
        <f t="shared" si="4"/>
        <v>33</v>
      </c>
      <c r="AC45" s="2" t="s">
        <v>51</v>
      </c>
      <c r="AD45" s="2" t="s">
        <v>52</v>
      </c>
      <c r="AE45" s="3">
        <v>17.899999999999999</v>
      </c>
    </row>
    <row r="46" spans="2:31" x14ac:dyDescent="0.25">
      <c r="B46" s="2">
        <f t="shared" si="1"/>
        <v>34</v>
      </c>
      <c r="C46" s="2" t="s">
        <v>53</v>
      </c>
      <c r="D46" s="2" t="s">
        <v>52</v>
      </c>
      <c r="E46" s="3">
        <f t="shared" si="0"/>
        <v>3.66</v>
      </c>
      <c r="H46" s="2">
        <f t="shared" si="2"/>
        <v>34</v>
      </c>
      <c r="I46" s="2" t="s">
        <v>53</v>
      </c>
      <c r="J46" s="2" t="s">
        <v>52</v>
      </c>
      <c r="K46" s="3">
        <v>3.79</v>
      </c>
      <c r="R46" s="2">
        <f t="shared" si="3"/>
        <v>34</v>
      </c>
      <c r="S46" s="2" t="s">
        <v>53</v>
      </c>
      <c r="T46" s="2" t="s">
        <v>52</v>
      </c>
      <c r="U46" s="3">
        <v>2.99</v>
      </c>
      <c r="AB46" s="2">
        <f t="shared" si="4"/>
        <v>34</v>
      </c>
      <c r="AC46" s="2" t="s">
        <v>53</v>
      </c>
      <c r="AD46" s="2" t="s">
        <v>52</v>
      </c>
      <c r="AE46" s="3">
        <v>4.2</v>
      </c>
    </row>
    <row r="47" spans="2:31" x14ac:dyDescent="0.25">
      <c r="B47" s="2">
        <f t="shared" si="1"/>
        <v>35</v>
      </c>
      <c r="C47" s="2" t="s">
        <v>54</v>
      </c>
      <c r="D47" s="2" t="s">
        <v>52</v>
      </c>
      <c r="E47" s="3">
        <f t="shared" si="0"/>
        <v>13.333333333333334</v>
      </c>
      <c r="H47" s="2">
        <f t="shared" si="2"/>
        <v>35</v>
      </c>
      <c r="I47" s="2" t="s">
        <v>54</v>
      </c>
      <c r="J47" s="2" t="s">
        <v>52</v>
      </c>
      <c r="K47" s="3">
        <v>16</v>
      </c>
      <c r="R47" s="2">
        <f t="shared" si="3"/>
        <v>35</v>
      </c>
      <c r="S47" s="2" t="s">
        <v>54</v>
      </c>
      <c r="T47" s="2" t="s">
        <v>52</v>
      </c>
      <c r="U47" s="3">
        <v>12</v>
      </c>
      <c r="AB47" s="2">
        <f t="shared" si="4"/>
        <v>35</v>
      </c>
      <c r="AC47" s="2" t="s">
        <v>54</v>
      </c>
      <c r="AD47" s="2" t="s">
        <v>52</v>
      </c>
      <c r="AE47" s="3">
        <v>12</v>
      </c>
    </row>
    <row r="48" spans="2:31" x14ac:dyDescent="0.25">
      <c r="B48" s="2">
        <f t="shared" si="1"/>
        <v>36</v>
      </c>
      <c r="C48" s="2" t="s">
        <v>55</v>
      </c>
      <c r="D48" s="2" t="s">
        <v>52</v>
      </c>
      <c r="E48" s="3">
        <f t="shared" si="0"/>
        <v>1.4966666666666668</v>
      </c>
      <c r="H48" s="2">
        <f t="shared" si="2"/>
        <v>36</v>
      </c>
      <c r="I48" s="2" t="s">
        <v>55</v>
      </c>
      <c r="J48" s="2" t="s">
        <v>52</v>
      </c>
      <c r="K48" s="3">
        <v>1.49</v>
      </c>
      <c r="R48" s="2">
        <f t="shared" si="3"/>
        <v>36</v>
      </c>
      <c r="S48" s="2" t="s">
        <v>55</v>
      </c>
      <c r="T48" s="2" t="s">
        <v>52</v>
      </c>
      <c r="U48" s="3">
        <v>1.5</v>
      </c>
      <c r="AB48" s="2">
        <f t="shared" si="4"/>
        <v>36</v>
      </c>
      <c r="AC48" s="2" t="s">
        <v>55</v>
      </c>
      <c r="AD48" s="2" t="s">
        <v>52</v>
      </c>
      <c r="AE48" s="3">
        <v>1.5</v>
      </c>
    </row>
    <row r="49" spans="2:31" x14ac:dyDescent="0.25">
      <c r="B49" s="2">
        <f t="shared" si="1"/>
        <v>37</v>
      </c>
      <c r="C49" s="2" t="s">
        <v>56</v>
      </c>
      <c r="D49" s="2" t="s">
        <v>15</v>
      </c>
      <c r="E49" s="3">
        <f t="shared" si="0"/>
        <v>3.5233333333333334</v>
      </c>
      <c r="H49" s="2">
        <f t="shared" si="2"/>
        <v>37</v>
      </c>
      <c r="I49" s="2" t="s">
        <v>56</v>
      </c>
      <c r="J49" s="2" t="s">
        <v>15</v>
      </c>
      <c r="K49" s="3">
        <v>3.99</v>
      </c>
      <c r="R49" s="2">
        <f t="shared" si="3"/>
        <v>37</v>
      </c>
      <c r="S49" s="2" t="s">
        <v>56</v>
      </c>
      <c r="T49" s="2" t="s">
        <v>15</v>
      </c>
      <c r="U49" s="3">
        <v>2.99</v>
      </c>
      <c r="AB49" s="2">
        <f t="shared" si="4"/>
        <v>37</v>
      </c>
      <c r="AC49" s="2" t="s">
        <v>56</v>
      </c>
      <c r="AD49" s="2" t="s">
        <v>15</v>
      </c>
      <c r="AE49" s="3">
        <v>3.59</v>
      </c>
    </row>
    <row r="50" spans="2:31" x14ac:dyDescent="0.25">
      <c r="B50" s="2">
        <f t="shared" si="1"/>
        <v>38</v>
      </c>
      <c r="C50" s="2" t="s">
        <v>57</v>
      </c>
      <c r="D50" s="2" t="s">
        <v>52</v>
      </c>
      <c r="E50" s="3">
        <f t="shared" si="0"/>
        <v>12.995000000000001</v>
      </c>
      <c r="H50" s="2">
        <f t="shared" si="2"/>
        <v>38</v>
      </c>
      <c r="I50" s="2" t="s">
        <v>57</v>
      </c>
      <c r="J50" s="2" t="s">
        <v>52</v>
      </c>
      <c r="K50" s="3">
        <v>9.99</v>
      </c>
      <c r="R50" s="2">
        <f t="shared" si="3"/>
        <v>38</v>
      </c>
      <c r="S50" s="2" t="s">
        <v>57</v>
      </c>
      <c r="T50" s="2" t="s">
        <v>52</v>
      </c>
      <c r="U50" s="3">
        <v>16</v>
      </c>
      <c r="AB50" s="2">
        <f t="shared" si="4"/>
        <v>38</v>
      </c>
      <c r="AC50" s="2" t="s">
        <v>57</v>
      </c>
      <c r="AD50" s="2" t="s">
        <v>52</v>
      </c>
      <c r="AE50" s="3" t="s">
        <v>21</v>
      </c>
    </row>
    <row r="51" spans="2:31" x14ac:dyDescent="0.25">
      <c r="B51" s="2">
        <v>39</v>
      </c>
      <c r="C51" s="2" t="s">
        <v>58</v>
      </c>
      <c r="D51" s="2" t="s">
        <v>15</v>
      </c>
      <c r="E51" s="3">
        <f t="shared" si="0"/>
        <v>7.2266666666666666</v>
      </c>
      <c r="H51" s="2">
        <v>39</v>
      </c>
      <c r="I51" s="2" t="s">
        <v>58</v>
      </c>
      <c r="J51" s="2" t="s">
        <v>15</v>
      </c>
      <c r="K51" s="3">
        <v>5.69</v>
      </c>
      <c r="R51" s="2">
        <v>39</v>
      </c>
      <c r="S51" s="2" t="s">
        <v>58</v>
      </c>
      <c r="T51" s="2" t="s">
        <v>15</v>
      </c>
      <c r="U51" s="3">
        <v>2.99</v>
      </c>
      <c r="AB51" s="2">
        <v>39</v>
      </c>
      <c r="AC51" s="2" t="s">
        <v>58</v>
      </c>
      <c r="AD51" s="2" t="s">
        <v>15</v>
      </c>
      <c r="AE51" s="3">
        <v>13</v>
      </c>
    </row>
    <row r="52" spans="2:31" x14ac:dyDescent="0.25">
      <c r="B52" s="2">
        <v>40</v>
      </c>
      <c r="C52" s="2" t="s">
        <v>59</v>
      </c>
      <c r="D52" s="2" t="s">
        <v>15</v>
      </c>
      <c r="E52" s="3">
        <f t="shared" si="0"/>
        <v>11</v>
      </c>
      <c r="H52" s="2">
        <v>40</v>
      </c>
      <c r="I52" s="2" t="s">
        <v>59</v>
      </c>
      <c r="J52" s="2" t="s">
        <v>15</v>
      </c>
      <c r="K52" s="3">
        <v>10</v>
      </c>
      <c r="R52" s="2">
        <v>40</v>
      </c>
      <c r="S52" s="2" t="s">
        <v>59</v>
      </c>
      <c r="T52" s="2" t="s">
        <v>15</v>
      </c>
      <c r="U52" s="3" t="s">
        <v>21</v>
      </c>
      <c r="AB52" s="2">
        <v>40</v>
      </c>
      <c r="AC52" s="2" t="s">
        <v>59</v>
      </c>
      <c r="AD52" s="2" t="s">
        <v>15</v>
      </c>
      <c r="AE52" s="3">
        <v>12</v>
      </c>
    </row>
    <row r="53" spans="2:31" x14ac:dyDescent="0.25">
      <c r="B53" s="2">
        <v>41</v>
      </c>
      <c r="C53" s="2" t="s">
        <v>60</v>
      </c>
      <c r="D53" s="2" t="s">
        <v>15</v>
      </c>
      <c r="E53" s="3">
        <f t="shared" si="0"/>
        <v>17.5</v>
      </c>
      <c r="H53" s="2">
        <v>41</v>
      </c>
      <c r="I53" s="2" t="s">
        <v>60</v>
      </c>
      <c r="J53" s="2" t="s">
        <v>15</v>
      </c>
      <c r="K53" s="3">
        <v>20.5</v>
      </c>
      <c r="R53" s="2">
        <v>41</v>
      </c>
      <c r="S53" s="2" t="s">
        <v>60</v>
      </c>
      <c r="T53" s="2" t="s">
        <v>15</v>
      </c>
      <c r="U53" s="3" t="s">
        <v>21</v>
      </c>
      <c r="AB53" s="2">
        <v>41</v>
      </c>
      <c r="AC53" s="2" t="s">
        <v>60</v>
      </c>
      <c r="AD53" s="2" t="s">
        <v>15</v>
      </c>
      <c r="AE53" s="3">
        <v>14.5</v>
      </c>
    </row>
    <row r="54" spans="2:31" x14ac:dyDescent="0.25">
      <c r="B54" s="2">
        <v>42</v>
      </c>
      <c r="C54" s="2" t="s">
        <v>61</v>
      </c>
      <c r="D54" s="2" t="s">
        <v>31</v>
      </c>
      <c r="E54" s="3">
        <f t="shared" si="0"/>
        <v>1.7966666666666669</v>
      </c>
      <c r="H54" s="2">
        <v>42</v>
      </c>
      <c r="I54" s="2" t="s">
        <v>61</v>
      </c>
      <c r="J54" s="2" t="s">
        <v>31</v>
      </c>
      <c r="K54" s="3">
        <v>2.4900000000000002</v>
      </c>
      <c r="R54" s="2">
        <v>42</v>
      </c>
      <c r="S54" s="2" t="s">
        <v>61</v>
      </c>
      <c r="T54" s="2" t="s">
        <v>31</v>
      </c>
      <c r="U54" s="3">
        <v>1.3</v>
      </c>
      <c r="AB54" s="2">
        <v>42</v>
      </c>
      <c r="AC54" s="2" t="s">
        <v>61</v>
      </c>
      <c r="AD54" s="2" t="s">
        <v>31</v>
      </c>
      <c r="AE54" s="3">
        <v>1.6</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E46"/>
  <sheetViews>
    <sheetView topLeftCell="U1" workbookViewId="0"/>
  </sheetViews>
  <sheetFormatPr defaultRowHeight="15.75" x14ac:dyDescent="0.25"/>
  <cols>
    <col min="3" max="3" width="16.28515625" style="6" customWidth="1"/>
    <col min="4" max="4" width="43.7109375" style="6" customWidth="1"/>
    <col min="5" max="5" width="15.85546875" style="6" customWidth="1"/>
    <col min="6" max="6" width="18.140625" style="6" customWidth="1"/>
    <col min="7" max="9" width="16.7109375" style="7" customWidth="1"/>
    <col min="10" max="27" width="16.7109375" style="6" customWidth="1"/>
    <col min="28" max="29" width="18.7109375" style="6" customWidth="1"/>
    <col min="30" max="30" width="18.85546875" style="6" customWidth="1"/>
    <col min="31" max="31" width="9.140625" style="6"/>
  </cols>
  <sheetData>
    <row r="1" spans="3:31" ht="16.5" thickBot="1" x14ac:dyDescent="0.3"/>
    <row r="2" spans="3:31" x14ac:dyDescent="0.25">
      <c r="C2" s="73" t="s">
        <v>146</v>
      </c>
      <c r="D2" s="74"/>
      <c r="E2" s="74"/>
      <c r="F2" s="75"/>
      <c r="G2" s="67" t="s">
        <v>147</v>
      </c>
      <c r="H2" s="67"/>
      <c r="I2" s="67"/>
      <c r="J2" s="65" t="s">
        <v>148</v>
      </c>
      <c r="K2" s="65"/>
      <c r="L2" s="65"/>
      <c r="M2" s="67" t="s">
        <v>149</v>
      </c>
      <c r="N2" s="67"/>
      <c r="O2" s="67"/>
      <c r="P2" s="65" t="s">
        <v>150</v>
      </c>
      <c r="Q2" s="65"/>
      <c r="R2" s="65"/>
      <c r="S2" s="67" t="s">
        <v>151</v>
      </c>
      <c r="T2" s="67"/>
      <c r="U2" s="67"/>
      <c r="V2" s="65" t="s">
        <v>152</v>
      </c>
      <c r="W2" s="65"/>
      <c r="X2" s="65"/>
      <c r="Y2" s="67" t="s">
        <v>153</v>
      </c>
      <c r="Z2" s="67"/>
      <c r="AA2" s="67"/>
      <c r="AB2" s="69" t="s">
        <v>154</v>
      </c>
      <c r="AC2" s="69"/>
      <c r="AD2" s="70"/>
    </row>
    <row r="3" spans="3:31" ht="16.5" thickBot="1" x14ac:dyDescent="0.3">
      <c r="C3" s="76"/>
      <c r="D3" s="77"/>
      <c r="E3" s="77"/>
      <c r="F3" s="78"/>
      <c r="G3" s="68"/>
      <c r="H3" s="68"/>
      <c r="I3" s="68"/>
      <c r="J3" s="66"/>
      <c r="K3" s="66"/>
      <c r="L3" s="66"/>
      <c r="M3" s="68"/>
      <c r="N3" s="68"/>
      <c r="O3" s="68"/>
      <c r="P3" s="66"/>
      <c r="Q3" s="66"/>
      <c r="R3" s="66"/>
      <c r="S3" s="68"/>
      <c r="T3" s="68"/>
      <c r="U3" s="68"/>
      <c r="V3" s="66"/>
      <c r="W3" s="66"/>
      <c r="X3" s="66"/>
      <c r="Y3" s="68"/>
      <c r="Z3" s="68"/>
      <c r="AA3" s="68"/>
      <c r="AB3" s="71"/>
      <c r="AC3" s="71"/>
      <c r="AD3" s="72"/>
    </row>
    <row r="4" spans="3:31" s="16" customFormat="1" ht="33" customHeight="1" thickBot="1" x14ac:dyDescent="0.3">
      <c r="C4" s="8" t="s">
        <v>155</v>
      </c>
      <c r="D4" s="9" t="s">
        <v>10</v>
      </c>
      <c r="E4" s="10" t="s">
        <v>11</v>
      </c>
      <c r="F4" s="10" t="s">
        <v>156</v>
      </c>
      <c r="G4" s="11" t="s">
        <v>157</v>
      </c>
      <c r="H4" s="11" t="s">
        <v>158</v>
      </c>
      <c r="I4" s="11" t="s">
        <v>159</v>
      </c>
      <c r="J4" s="12" t="s">
        <v>160</v>
      </c>
      <c r="K4" s="12" t="s">
        <v>161</v>
      </c>
      <c r="L4" s="12" t="s">
        <v>162</v>
      </c>
      <c r="M4" s="11" t="s">
        <v>163</v>
      </c>
      <c r="N4" s="11" t="s">
        <v>164</v>
      </c>
      <c r="O4" s="11" t="s">
        <v>165</v>
      </c>
      <c r="P4" s="12" t="s">
        <v>166</v>
      </c>
      <c r="Q4" s="12" t="s">
        <v>167</v>
      </c>
      <c r="R4" s="12" t="s">
        <v>168</v>
      </c>
      <c r="S4" s="11" t="s">
        <v>169</v>
      </c>
      <c r="T4" s="11" t="s">
        <v>170</v>
      </c>
      <c r="U4" s="11" t="s">
        <v>171</v>
      </c>
      <c r="V4" s="12" t="s">
        <v>172</v>
      </c>
      <c r="W4" s="12" t="s">
        <v>173</v>
      </c>
      <c r="X4" s="12" t="s">
        <v>174</v>
      </c>
      <c r="Y4" s="11" t="s">
        <v>172</v>
      </c>
      <c r="Z4" s="11" t="s">
        <v>173</v>
      </c>
      <c r="AA4" s="11" t="s">
        <v>174</v>
      </c>
      <c r="AB4" s="13" t="s">
        <v>175</v>
      </c>
      <c r="AC4" s="13" t="s">
        <v>176</v>
      </c>
      <c r="AD4" s="14" t="s">
        <v>177</v>
      </c>
      <c r="AE4" s="15"/>
    </row>
    <row r="5" spans="3:31" x14ac:dyDescent="0.25">
      <c r="C5" s="2">
        <v>1</v>
      </c>
      <c r="D5" s="2" t="s">
        <v>14</v>
      </c>
      <c r="E5" s="2" t="s">
        <v>15</v>
      </c>
      <c r="F5" s="17">
        <v>1</v>
      </c>
      <c r="G5" s="18">
        <f>'Cotações Extrema'!$K13</f>
        <v>3.99</v>
      </c>
      <c r="H5" s="18">
        <f>'Cotações Extrema'!$U13</f>
        <v>4.99</v>
      </c>
      <c r="I5" s="18">
        <f>'Cotações Extrema'!$AE13</f>
        <v>3.99</v>
      </c>
      <c r="J5" s="19">
        <f>'Cotações Estiva'!$K13</f>
        <v>2.99</v>
      </c>
      <c r="K5" s="19">
        <f>'Cotações Estiva'!$U13</f>
        <v>3.49</v>
      </c>
      <c r="L5" s="19" t="str">
        <f>'Cotações Estiva'!$AE13</f>
        <v>-</v>
      </c>
      <c r="M5" s="18">
        <f>'Cotações Cristina'!$K13</f>
        <v>2.7</v>
      </c>
      <c r="N5" s="18">
        <f>'Cotações Cristina'!$U13</f>
        <v>2.5</v>
      </c>
      <c r="O5" s="18">
        <f>'Cotações Cristina'!$AE13</f>
        <v>2.5</v>
      </c>
      <c r="P5" s="19">
        <f>'Cotações Ouro Fino'!$K13</f>
        <v>1.99</v>
      </c>
      <c r="Q5" s="19">
        <f>'Cotações Ouro Fino'!$U13</f>
        <v>4.0599999999999996</v>
      </c>
      <c r="R5" s="19">
        <f>'Cotações Ouro Fino'!$AE13</f>
        <v>2.4900000000000002</v>
      </c>
      <c r="S5" s="18">
        <f>'Cotações Pouso Alegre'!$K13</f>
        <v>4</v>
      </c>
      <c r="T5" s="18">
        <f>'Cotações Pouso Alegre'!$U13</f>
        <v>3.65</v>
      </c>
      <c r="U5" s="18">
        <f>'Cotações Pouso Alegre'!$AE13</f>
        <v>3.5</v>
      </c>
      <c r="V5" s="19">
        <f>'Cotações Cambui'!$K13</f>
        <v>4.9000000000000004</v>
      </c>
      <c r="W5" s="19">
        <f>'Cotações Cambui'!$U13</f>
        <v>2.99</v>
      </c>
      <c r="X5" s="19">
        <f>'Cotações Cambui'!$AE13</f>
        <v>3.79</v>
      </c>
      <c r="Y5" s="18">
        <f>'Cotações Itajuba'!$K13</f>
        <v>3</v>
      </c>
      <c r="Z5" s="18">
        <f>'Cotações Itajuba'!$U13</f>
        <v>2.5</v>
      </c>
      <c r="AA5" s="18">
        <f>'Cotações Itajuba'!$AE13</f>
        <v>1.6</v>
      </c>
      <c r="AB5" s="20">
        <f>MAX($G5:$AA5)</f>
        <v>4.99</v>
      </c>
      <c r="AC5" s="20">
        <f>AVERAGE($G5:$AA5)</f>
        <v>3.2810000000000001</v>
      </c>
      <c r="AD5" s="21">
        <f>MIN($G5:$AA5)</f>
        <v>1.6</v>
      </c>
    </row>
    <row r="6" spans="3:31" x14ac:dyDescent="0.25">
      <c r="C6" s="2">
        <f>C5+1</f>
        <v>2</v>
      </c>
      <c r="D6" s="2" t="s">
        <v>16</v>
      </c>
      <c r="E6" s="2" t="s">
        <v>15</v>
      </c>
      <c r="F6" s="17">
        <v>1</v>
      </c>
      <c r="G6" s="18">
        <f>'Cotações Extrema'!$K14</f>
        <v>1.7</v>
      </c>
      <c r="H6" s="18">
        <f>'Cotações Extrema'!$U14</f>
        <v>3.99</v>
      </c>
      <c r="I6" s="18">
        <f>'Cotações Extrema'!$AE14</f>
        <v>1.49</v>
      </c>
      <c r="J6" s="19">
        <f>'Cotações Estiva'!$K14</f>
        <v>3.99</v>
      </c>
      <c r="K6" s="19">
        <f>'Cotações Estiva'!$U14</f>
        <v>1.99</v>
      </c>
      <c r="L6" s="19">
        <f>'Cotações Estiva'!$AE14</f>
        <v>2.99</v>
      </c>
      <c r="M6" s="18" t="str">
        <f>'Cotações Cristina'!$K14</f>
        <v>-</v>
      </c>
      <c r="N6" s="18">
        <f>'Cotações Cristina'!$U14</f>
        <v>2</v>
      </c>
      <c r="O6" s="18">
        <f>'Cotações Cristina'!$AE14</f>
        <v>2</v>
      </c>
      <c r="P6" s="19">
        <f>'Cotações Ouro Fino'!$K14</f>
        <v>1.39</v>
      </c>
      <c r="Q6" s="19">
        <f>'Cotações Ouro Fino'!$U14</f>
        <v>4</v>
      </c>
      <c r="R6" s="19">
        <f>'Cotações Ouro Fino'!$AE14</f>
        <v>2.99</v>
      </c>
      <c r="S6" s="18">
        <f>'Cotações Pouso Alegre'!$K14</f>
        <v>5</v>
      </c>
      <c r="T6" s="18">
        <f>'Cotações Pouso Alegre'!$U14</f>
        <v>4.03</v>
      </c>
      <c r="U6" s="18">
        <f>'Cotações Pouso Alegre'!$AE14</f>
        <v>4.9000000000000004</v>
      </c>
      <c r="V6" s="19">
        <f>'Cotações Cambui'!$K14</f>
        <v>4.9000000000000004</v>
      </c>
      <c r="W6" s="19">
        <f>'Cotações Cambui'!$U14</f>
        <v>2.99</v>
      </c>
      <c r="X6" s="19">
        <f>'Cotações Cambui'!$AE14</f>
        <v>1.69</v>
      </c>
      <c r="Y6" s="18">
        <f>'Cotações Itajuba'!$K14</f>
        <v>4.9000000000000004</v>
      </c>
      <c r="Z6" s="18">
        <f>'Cotações Itajuba'!$U14</f>
        <v>2</v>
      </c>
      <c r="AA6" s="18">
        <f>'Cotações Itajuba'!$AE14</f>
        <v>1.29</v>
      </c>
      <c r="AB6" s="20">
        <f t="shared" ref="AB6:AB31" si="0">MAX($G6:$X6)</f>
        <v>5</v>
      </c>
      <c r="AC6" s="20">
        <f t="shared" ref="AC6:AC31" si="1">AVERAGE($G6:$X6)</f>
        <v>3.0611764705882352</v>
      </c>
      <c r="AD6" s="21">
        <f t="shared" ref="AD6:AD31" si="2">MIN($G6:$X6)</f>
        <v>1.39</v>
      </c>
    </row>
    <row r="7" spans="3:31" x14ac:dyDescent="0.25">
      <c r="C7" s="2">
        <f t="shared" ref="C7:C42" si="3">C6+1</f>
        <v>3</v>
      </c>
      <c r="D7" s="2" t="s">
        <v>17</v>
      </c>
      <c r="E7" s="2" t="s">
        <v>18</v>
      </c>
      <c r="F7" s="17">
        <v>1</v>
      </c>
      <c r="G7" s="18">
        <f>'Cotações Extrema'!$K15</f>
        <v>2.2999999999999998</v>
      </c>
      <c r="H7" s="18">
        <f>'Cotações Extrema'!$U15</f>
        <v>1.49</v>
      </c>
      <c r="I7" s="18">
        <f>'Cotações Extrema'!$AE15</f>
        <v>1.5</v>
      </c>
      <c r="J7" s="19">
        <f>'Cotações Estiva'!$K15</f>
        <v>2</v>
      </c>
      <c r="K7" s="19">
        <f>'Cotações Estiva'!$U15</f>
        <v>1.99</v>
      </c>
      <c r="L7" s="19">
        <f>'Cotações Estiva'!$AE15</f>
        <v>1.5</v>
      </c>
      <c r="M7" s="18" t="str">
        <f>'Cotações Cristina'!$K15</f>
        <v>-</v>
      </c>
      <c r="N7" s="18">
        <f>'Cotações Cristina'!$U15</f>
        <v>1</v>
      </c>
      <c r="O7" s="18">
        <f>'Cotações Cristina'!$AE15</f>
        <v>1</v>
      </c>
      <c r="P7" s="19">
        <f>'Cotações Ouro Fino'!$K15</f>
        <v>1.79</v>
      </c>
      <c r="Q7" s="19">
        <f>'Cotações Ouro Fino'!$U15</f>
        <v>1.3</v>
      </c>
      <c r="R7" s="19">
        <f>'Cotações Ouro Fino'!$AE15</f>
        <v>1.6</v>
      </c>
      <c r="S7" s="18">
        <f>'Cotações Pouso Alegre'!$K15</f>
        <v>2</v>
      </c>
      <c r="T7" s="18">
        <f>'Cotações Pouso Alegre'!$U15</f>
        <v>1.28</v>
      </c>
      <c r="U7" s="18">
        <f>'Cotações Pouso Alegre'!$AE15</f>
        <v>1.5</v>
      </c>
      <c r="V7" s="19">
        <f>'Cotações Cambui'!$K15</f>
        <v>1.9</v>
      </c>
      <c r="W7" s="19">
        <f>'Cotações Cambui'!$U15</f>
        <v>1.99</v>
      </c>
      <c r="X7" s="19">
        <f>'Cotações Cambui'!$AE15</f>
        <v>1.89</v>
      </c>
      <c r="Y7" s="18">
        <f>'Cotações Itajuba'!$K15</f>
        <v>1.2</v>
      </c>
      <c r="Z7" s="18">
        <f>'Cotações Itajuba'!$U15</f>
        <v>1</v>
      </c>
      <c r="AA7" s="18">
        <f>'Cotações Itajuba'!$AE15</f>
        <v>1.8</v>
      </c>
      <c r="AB7" s="20">
        <f t="shared" si="0"/>
        <v>2.2999999999999998</v>
      </c>
      <c r="AC7" s="20">
        <f t="shared" si="1"/>
        <v>1.6488235294117648</v>
      </c>
      <c r="AD7" s="21">
        <f t="shared" si="2"/>
        <v>1</v>
      </c>
    </row>
    <row r="8" spans="3:31" x14ac:dyDescent="0.25">
      <c r="C8" s="2">
        <f t="shared" si="3"/>
        <v>4</v>
      </c>
      <c r="D8" s="2" t="s">
        <v>19</v>
      </c>
      <c r="E8" s="2" t="s">
        <v>15</v>
      </c>
      <c r="F8" s="17">
        <v>1</v>
      </c>
      <c r="G8" s="18">
        <f>'Cotações Extrema'!$K16</f>
        <v>21.99</v>
      </c>
      <c r="H8" s="18">
        <f>'Cotações Extrema'!$U16</f>
        <v>34.99</v>
      </c>
      <c r="I8" s="18">
        <f>'Cotações Extrema'!$AE16</f>
        <v>21.99</v>
      </c>
      <c r="J8" s="19">
        <f>'Cotações Estiva'!$K16</f>
        <v>24.9</v>
      </c>
      <c r="K8" s="19">
        <f>'Cotações Estiva'!$U16</f>
        <v>23.9</v>
      </c>
      <c r="L8" s="19">
        <f>'Cotações Estiva'!$AE16</f>
        <v>23.9</v>
      </c>
      <c r="M8" s="18">
        <f>'Cotações Cristina'!$K16</f>
        <v>24.9</v>
      </c>
      <c r="N8" s="18">
        <f>'Cotações Cristina'!$U16</f>
        <v>20</v>
      </c>
      <c r="O8" s="18">
        <f>'Cotações Cristina'!$AE16</f>
        <v>20</v>
      </c>
      <c r="P8" s="19">
        <f>'Cotações Ouro Fino'!$K16</f>
        <v>23.9</v>
      </c>
      <c r="Q8" s="19">
        <f>'Cotações Ouro Fino'!$U16</f>
        <v>21.99</v>
      </c>
      <c r="R8" s="19">
        <f>'Cotações Ouro Fino'!$AE16</f>
        <v>23.1</v>
      </c>
      <c r="S8" s="18">
        <f>'Cotações Pouso Alegre'!$K16</f>
        <v>30</v>
      </c>
      <c r="T8" s="18">
        <f>'Cotações Pouso Alegre'!$U16</f>
        <v>25.3</v>
      </c>
      <c r="U8" s="18">
        <f>'Cotações Pouso Alegre'!$AE16</f>
        <v>25</v>
      </c>
      <c r="V8" s="19">
        <f>'Cotações Cambui'!$K16</f>
        <v>24.9</v>
      </c>
      <c r="W8" s="19">
        <f>'Cotações Cambui'!$U16</f>
        <v>25.99</v>
      </c>
      <c r="X8" s="19">
        <f>'Cotações Cambui'!$AE16</f>
        <v>19.98</v>
      </c>
      <c r="Y8" s="18">
        <f>'Cotações Itajuba'!$K16</f>
        <v>28</v>
      </c>
      <c r="Z8" s="18">
        <f>'Cotações Itajuba'!$U16</f>
        <v>23</v>
      </c>
      <c r="AA8" s="18">
        <f>'Cotações Itajuba'!$AE16</f>
        <v>13.9</v>
      </c>
      <c r="AB8" s="20">
        <f t="shared" si="0"/>
        <v>34.99</v>
      </c>
      <c r="AC8" s="20">
        <f t="shared" si="1"/>
        <v>24.262777777777782</v>
      </c>
      <c r="AD8" s="21">
        <f t="shared" si="2"/>
        <v>19.98</v>
      </c>
    </row>
    <row r="9" spans="3:31" x14ac:dyDescent="0.25">
      <c r="C9" s="2">
        <f t="shared" si="3"/>
        <v>5</v>
      </c>
      <c r="D9" s="2" t="s">
        <v>20</v>
      </c>
      <c r="E9" s="2" t="s">
        <v>15</v>
      </c>
      <c r="F9" s="17">
        <v>1</v>
      </c>
      <c r="G9" s="18" t="str">
        <f>'Cotações Extrema'!$K17</f>
        <v>-</v>
      </c>
      <c r="H9" s="18">
        <f>'Cotações Extrema'!$U17</f>
        <v>14.99</v>
      </c>
      <c r="I9" s="18">
        <f>'Cotações Extrema'!$AE17</f>
        <v>14.5</v>
      </c>
      <c r="J9" s="19" t="str">
        <f>'Cotações Estiva'!$K17</f>
        <v>-</v>
      </c>
      <c r="K9" s="19">
        <f>'Cotações Estiva'!$U17</f>
        <v>9.99</v>
      </c>
      <c r="L9" s="19">
        <f>'Cotações Estiva'!$AE17</f>
        <v>8.49</v>
      </c>
      <c r="M9" s="18" t="str">
        <f>'Cotações Cristina'!$K17</f>
        <v>-</v>
      </c>
      <c r="N9" s="18" t="str">
        <f>'Cotações Cristina'!$U17</f>
        <v>-</v>
      </c>
      <c r="O9" s="18" t="str">
        <f>'Cotações Cristina'!$AE17</f>
        <v>-</v>
      </c>
      <c r="P9" s="19">
        <f>'Cotações Ouro Fino'!$K17</f>
        <v>18</v>
      </c>
      <c r="Q9" s="19">
        <f>'Cotações Ouro Fino'!$U17</f>
        <v>18</v>
      </c>
      <c r="R9" s="19">
        <f>'Cotações Ouro Fino'!$AE17</f>
        <v>24.9</v>
      </c>
      <c r="S9" s="18" t="str">
        <f>'Cotações Pouso Alegre'!$K17</f>
        <v>-</v>
      </c>
      <c r="T9" s="18">
        <f>'Cotações Pouso Alegre'!$U17</f>
        <v>15.65</v>
      </c>
      <c r="U9" s="18" t="str">
        <f>'Cotações Pouso Alegre'!$AE17</f>
        <v>-</v>
      </c>
      <c r="V9" s="19" t="str">
        <f>'Cotações Cambui'!$K17</f>
        <v>-</v>
      </c>
      <c r="W9" s="19">
        <f>'Cotações Cambui'!$U17</f>
        <v>25.9</v>
      </c>
      <c r="X9" s="19">
        <f>'Cotações Cambui'!$AE17</f>
        <v>20.59</v>
      </c>
      <c r="Y9" s="18">
        <f>'Cotações Itajuba'!$K17</f>
        <v>27.5</v>
      </c>
      <c r="Z9" s="18" t="str">
        <f>'Cotações Itajuba'!$U17</f>
        <v>-</v>
      </c>
      <c r="AA9" s="18">
        <f>'Cotações Itajuba'!$AE17</f>
        <v>9.75</v>
      </c>
      <c r="AB9" s="20">
        <f t="shared" si="0"/>
        <v>25.9</v>
      </c>
      <c r="AC9" s="20">
        <f t="shared" si="1"/>
        <v>17.101000000000003</v>
      </c>
      <c r="AD9" s="21">
        <f t="shared" si="2"/>
        <v>8.49</v>
      </c>
    </row>
    <row r="10" spans="3:31" x14ac:dyDescent="0.25">
      <c r="C10" s="2">
        <v>6</v>
      </c>
      <c r="D10" s="2" t="s">
        <v>22</v>
      </c>
      <c r="E10" s="2" t="s">
        <v>15</v>
      </c>
      <c r="F10" s="17">
        <v>1</v>
      </c>
      <c r="G10" s="18">
        <f>'Cotações Extrema'!$K18</f>
        <v>2.4900000000000002</v>
      </c>
      <c r="H10" s="18">
        <f>'Cotações Extrema'!$U18</f>
        <v>4.49</v>
      </c>
      <c r="I10" s="18">
        <f>'Cotações Extrema'!$AE18</f>
        <v>3.49</v>
      </c>
      <c r="J10" s="19">
        <f>'Cotações Estiva'!$K18</f>
        <v>3.75</v>
      </c>
      <c r="K10" s="19">
        <f>'Cotações Estiva'!$U18</f>
        <v>3.95</v>
      </c>
      <c r="L10" s="19">
        <f>'Cotações Estiva'!$AE18</f>
        <v>3.5</v>
      </c>
      <c r="M10" s="18">
        <f>'Cotações Cristina'!$K18</f>
        <v>2.95</v>
      </c>
      <c r="N10" s="18">
        <f>'Cotações Cristina'!$U18</f>
        <v>2.5</v>
      </c>
      <c r="O10" s="18">
        <f>'Cotações Cristina'!$AE18</f>
        <v>3</v>
      </c>
      <c r="P10" s="19">
        <f>'Cotações Ouro Fino'!$K18</f>
        <v>3.99</v>
      </c>
      <c r="Q10" s="19">
        <f>'Cotações Ouro Fino'!$U18</f>
        <v>3</v>
      </c>
      <c r="R10" s="19">
        <f>'Cotações Ouro Fino'!$AE18</f>
        <v>2.99</v>
      </c>
      <c r="S10" s="18">
        <f>'Cotações Pouso Alegre'!$K18</f>
        <v>4</v>
      </c>
      <c r="T10" s="18">
        <f>'Cotações Pouso Alegre'!$U18</f>
        <v>2.78</v>
      </c>
      <c r="U10" s="18">
        <f>'Cotações Pouso Alegre'!$AE18</f>
        <v>2.6</v>
      </c>
      <c r="V10" s="19">
        <f>'Cotações Cambui'!$K18</f>
        <v>3.5</v>
      </c>
      <c r="W10" s="19">
        <f>'Cotações Cambui'!$U18</f>
        <v>3.99</v>
      </c>
      <c r="X10" s="19">
        <f>'Cotações Cambui'!$AE18</f>
        <v>3.79</v>
      </c>
      <c r="Y10" s="18">
        <f>'Cotações Itajuba'!$K18</f>
        <v>2.75</v>
      </c>
      <c r="Z10" s="18">
        <f>'Cotações Itajuba'!$U18</f>
        <v>1.5</v>
      </c>
      <c r="AA10" s="18">
        <f>'Cotações Itajuba'!$AE18</f>
        <v>2.85</v>
      </c>
      <c r="AB10" s="20">
        <f t="shared" si="0"/>
        <v>4.49</v>
      </c>
      <c r="AC10" s="20">
        <f t="shared" si="1"/>
        <v>3.3755555555555556</v>
      </c>
      <c r="AD10" s="21">
        <f t="shared" si="2"/>
        <v>2.4900000000000002</v>
      </c>
    </row>
    <row r="11" spans="3:31" x14ac:dyDescent="0.25">
      <c r="C11" s="2">
        <v>7</v>
      </c>
      <c r="D11" s="2" t="s">
        <v>23</v>
      </c>
      <c r="E11" s="2" t="s">
        <v>15</v>
      </c>
      <c r="F11" s="17">
        <v>1</v>
      </c>
      <c r="G11" s="18" t="str">
        <f>'Cotações Extrema'!$K19</f>
        <v>-</v>
      </c>
      <c r="H11" s="18" t="str">
        <f>'Cotações Extrema'!$U19</f>
        <v>-</v>
      </c>
      <c r="I11" s="18" t="str">
        <f>'Cotações Extrema'!$AE19</f>
        <v>-</v>
      </c>
      <c r="J11" s="19" t="str">
        <f>'Cotações Estiva'!$K19</f>
        <v>-</v>
      </c>
      <c r="K11" s="19" t="str">
        <f>'Cotações Estiva'!$U19</f>
        <v>-</v>
      </c>
      <c r="L11" s="19" t="str">
        <f>'Cotações Estiva'!$AE19</f>
        <v>-</v>
      </c>
      <c r="M11" s="18" t="str">
        <f>'Cotações Cristina'!$K19</f>
        <v>-</v>
      </c>
      <c r="N11" s="18" t="str">
        <f>'Cotações Cristina'!$U19</f>
        <v>-</v>
      </c>
      <c r="O11" s="18">
        <f>'Cotações Cristina'!$AE19</f>
        <v>3</v>
      </c>
      <c r="P11" s="19" t="str">
        <f>'Cotações Ouro Fino'!$K19</f>
        <v>-</v>
      </c>
      <c r="Q11" s="19" t="str">
        <f>'Cotações Ouro Fino'!$U19</f>
        <v>-</v>
      </c>
      <c r="R11" s="19">
        <f>'Cotações Ouro Fino'!$AE19</f>
        <v>4.29</v>
      </c>
      <c r="S11" s="18" t="str">
        <f>'Cotações Pouso Alegre'!$K19</f>
        <v>-</v>
      </c>
      <c r="T11" s="18" t="str">
        <f>'Cotações Pouso Alegre'!$U19</f>
        <v>-</v>
      </c>
      <c r="U11" s="18" t="str">
        <f>'Cotações Pouso Alegre'!$AE19</f>
        <v>-</v>
      </c>
      <c r="V11" s="19" t="str">
        <f>'Cotações Cambui'!$K19</f>
        <v>-</v>
      </c>
      <c r="W11" s="19" t="str">
        <f>'Cotações Cambui'!$U19</f>
        <v>-</v>
      </c>
      <c r="X11" s="19" t="str">
        <f>'Cotações Cambui'!$AE19</f>
        <v>-</v>
      </c>
      <c r="Y11" s="18" t="str">
        <f>'Cotações Itajuba'!$K19</f>
        <v>-</v>
      </c>
      <c r="Z11" s="18" t="str">
        <f>'Cotações Itajuba'!$U19</f>
        <v>-</v>
      </c>
      <c r="AA11" s="18" t="str">
        <f>'Cotações Itajuba'!$AE19</f>
        <v>-</v>
      </c>
      <c r="AB11" s="20">
        <f t="shared" si="0"/>
        <v>4.29</v>
      </c>
      <c r="AC11" s="20">
        <f t="shared" si="1"/>
        <v>3.645</v>
      </c>
      <c r="AD11" s="21">
        <f t="shared" si="2"/>
        <v>3</v>
      </c>
    </row>
    <row r="12" spans="3:31" x14ac:dyDescent="0.25">
      <c r="C12" s="2">
        <f t="shared" si="3"/>
        <v>8</v>
      </c>
      <c r="D12" s="2" t="s">
        <v>24</v>
      </c>
      <c r="E12" s="2" t="s">
        <v>15</v>
      </c>
      <c r="F12" s="17">
        <v>1</v>
      </c>
      <c r="G12" s="18">
        <f>'Cotações Extrema'!$K20</f>
        <v>4.49</v>
      </c>
      <c r="H12" s="18">
        <f>'Cotações Extrema'!$U20</f>
        <v>4.99</v>
      </c>
      <c r="I12" s="18">
        <f>'Cotações Extrema'!$AE20</f>
        <v>4.49</v>
      </c>
      <c r="J12" s="19">
        <f>'Cotações Estiva'!$K20</f>
        <v>3.99</v>
      </c>
      <c r="K12" s="19">
        <f>'Cotações Estiva'!$U20</f>
        <v>4.49</v>
      </c>
      <c r="L12" s="19" t="str">
        <f>'Cotações Estiva'!$AE20</f>
        <v>-</v>
      </c>
      <c r="M12" s="18">
        <f>'Cotações Cristina'!$K20</f>
        <v>4.7</v>
      </c>
      <c r="N12" s="18">
        <f>'Cotações Cristina'!$U20</f>
        <v>3.9</v>
      </c>
      <c r="O12" s="18">
        <f>'Cotações Cristina'!$AE20</f>
        <v>3.5</v>
      </c>
      <c r="P12" s="19">
        <f>'Cotações Ouro Fino'!$K20</f>
        <v>4.29</v>
      </c>
      <c r="Q12" s="19">
        <f>'Cotações Ouro Fino'!$U20</f>
        <v>2.99</v>
      </c>
      <c r="R12" s="19">
        <f>'Cotações Ouro Fino'!$AE20</f>
        <v>6.5</v>
      </c>
      <c r="S12" s="18">
        <f>'Cotações Pouso Alegre'!$K20</f>
        <v>5</v>
      </c>
      <c r="T12" s="18">
        <f>'Cotações Pouso Alegre'!$U20</f>
        <v>3.88</v>
      </c>
      <c r="U12" s="18">
        <f>'Cotações Pouso Alegre'!$AE20</f>
        <v>3.9</v>
      </c>
      <c r="V12" s="19">
        <f>'Cotações Cambui'!$K20</f>
        <v>4.9000000000000004</v>
      </c>
      <c r="W12" s="19">
        <f>'Cotações Cambui'!$U20</f>
        <v>6.99</v>
      </c>
      <c r="X12" s="19">
        <f>'Cotações Cambui'!$AE20</f>
        <v>4.9800000000000004</v>
      </c>
      <c r="Y12" s="18">
        <f>'Cotações Itajuba'!$K20</f>
        <v>5</v>
      </c>
      <c r="Z12" s="18">
        <f>'Cotações Itajuba'!$U20</f>
        <v>3</v>
      </c>
      <c r="AA12" s="18">
        <f>'Cotações Itajuba'!$AE20</f>
        <v>5.75</v>
      </c>
      <c r="AB12" s="20">
        <f t="shared" si="0"/>
        <v>6.99</v>
      </c>
      <c r="AC12" s="20">
        <f t="shared" si="1"/>
        <v>4.5870588235294116</v>
      </c>
      <c r="AD12" s="21">
        <f t="shared" si="2"/>
        <v>2.99</v>
      </c>
    </row>
    <row r="13" spans="3:31" x14ac:dyDescent="0.25">
      <c r="C13" s="2">
        <f t="shared" si="3"/>
        <v>9</v>
      </c>
      <c r="D13" s="2" t="s">
        <v>25</v>
      </c>
      <c r="E13" s="2" t="s">
        <v>15</v>
      </c>
      <c r="F13" s="17">
        <v>1</v>
      </c>
      <c r="G13" s="18">
        <f>'Cotações Extrema'!$K21</f>
        <v>2.89</v>
      </c>
      <c r="H13" s="18" t="str">
        <f>'Cotações Extrema'!$U21</f>
        <v>-</v>
      </c>
      <c r="I13" s="18">
        <f>'Cotações Extrema'!$AE21</f>
        <v>3.19</v>
      </c>
      <c r="J13" s="19">
        <f>'Cotações Estiva'!$K21</f>
        <v>3.69</v>
      </c>
      <c r="K13" s="19">
        <f>'Cotações Estiva'!$U21</f>
        <v>3.95</v>
      </c>
      <c r="L13" s="19">
        <f>'Cotações Estiva'!$AE21</f>
        <v>4.75</v>
      </c>
      <c r="M13" s="18">
        <f>'Cotações Cristina'!$K21</f>
        <v>2.2000000000000002</v>
      </c>
      <c r="N13" s="18">
        <f>'Cotações Cristina'!$U21</f>
        <v>2.5</v>
      </c>
      <c r="O13" s="18">
        <f>'Cotações Cristina'!$AE21</f>
        <v>2.5</v>
      </c>
      <c r="P13" s="19">
        <f>'Cotações Ouro Fino'!$K21</f>
        <v>3.99</v>
      </c>
      <c r="Q13" s="19">
        <f>'Cotações Ouro Fino'!$U21</f>
        <v>2.79</v>
      </c>
      <c r="R13" s="19">
        <f>'Cotações Ouro Fino'!$AE21</f>
        <v>2.99</v>
      </c>
      <c r="S13" s="18">
        <f>'Cotações Pouso Alegre'!$K21</f>
        <v>4</v>
      </c>
      <c r="T13" s="18">
        <f>'Cotações Pouso Alegre'!$U21</f>
        <v>2.4</v>
      </c>
      <c r="U13" s="18">
        <f>'Cotações Pouso Alegre'!$AE21</f>
        <v>2.4500000000000002</v>
      </c>
      <c r="V13" s="19">
        <f>'Cotações Cambui'!$K21</f>
        <v>3.9</v>
      </c>
      <c r="W13" s="19">
        <f>'Cotações Cambui'!$U21</f>
        <v>4.99</v>
      </c>
      <c r="X13" s="19">
        <f>'Cotações Cambui'!$AE21</f>
        <v>3.69</v>
      </c>
      <c r="Y13" s="18">
        <f>'Cotações Itajuba'!$K21</f>
        <v>3.25</v>
      </c>
      <c r="Z13" s="18">
        <f>'Cotações Itajuba'!$U21</f>
        <v>2</v>
      </c>
      <c r="AA13" s="18">
        <f>'Cotações Itajuba'!$AE21</f>
        <v>5.93</v>
      </c>
      <c r="AB13" s="20">
        <f t="shared" si="0"/>
        <v>4.99</v>
      </c>
      <c r="AC13" s="20">
        <f t="shared" si="1"/>
        <v>3.3452941176470588</v>
      </c>
      <c r="AD13" s="21">
        <f t="shared" si="2"/>
        <v>2.2000000000000002</v>
      </c>
    </row>
    <row r="14" spans="3:31" x14ac:dyDescent="0.25">
      <c r="C14" s="2">
        <f t="shared" si="3"/>
        <v>10</v>
      </c>
      <c r="D14" s="2" t="s">
        <v>26</v>
      </c>
      <c r="E14" s="2" t="s">
        <v>15</v>
      </c>
      <c r="F14" s="17">
        <v>1</v>
      </c>
      <c r="G14" s="18">
        <f>'Cotações Extrema'!$K22</f>
        <v>2.4900000000000002</v>
      </c>
      <c r="H14" s="18">
        <f>'Cotações Extrema'!$U22</f>
        <v>3.99</v>
      </c>
      <c r="I14" s="18">
        <f>'Cotações Extrema'!$AE22</f>
        <v>3.99</v>
      </c>
      <c r="J14" s="19">
        <f>'Cotações Estiva'!$K22</f>
        <v>2.79</v>
      </c>
      <c r="K14" s="19">
        <f>'Cotações Estiva'!$U22</f>
        <v>3.99</v>
      </c>
      <c r="L14" s="19" t="str">
        <f>'Cotações Estiva'!$AE22</f>
        <v>-</v>
      </c>
      <c r="M14" s="18">
        <f>'Cotações Cristina'!$K22</f>
        <v>4.5999999999999996</v>
      </c>
      <c r="N14" s="18">
        <f>'Cotações Cristina'!$U22</f>
        <v>3.5</v>
      </c>
      <c r="O14" s="18">
        <f>'Cotações Cristina'!$AE22</f>
        <v>3</v>
      </c>
      <c r="P14" s="19">
        <f>'Cotações Ouro Fino'!$K22</f>
        <v>2.69</v>
      </c>
      <c r="Q14" s="19">
        <f>'Cotações Ouro Fino'!$U22</f>
        <v>2.4900000000000002</v>
      </c>
      <c r="R14" s="19">
        <f>'Cotações Ouro Fino'!$AE22</f>
        <v>2.99</v>
      </c>
      <c r="S14" s="18">
        <f>'Cotações Pouso Alegre'!$K22</f>
        <v>4</v>
      </c>
      <c r="T14" s="18">
        <f>'Cotações Pouso Alegre'!$U22</f>
        <v>2.19</v>
      </c>
      <c r="U14" s="18">
        <f>'Cotações Pouso Alegre'!$AE22</f>
        <v>3.9</v>
      </c>
      <c r="V14" s="19">
        <f>'Cotações Cambui'!$K22</f>
        <v>4.9000000000000004</v>
      </c>
      <c r="W14" s="19">
        <f>'Cotações Cambui'!$U22</f>
        <v>3.99</v>
      </c>
      <c r="X14" s="19">
        <f>'Cotações Cambui'!$AE22</f>
        <v>2.4900000000000002</v>
      </c>
      <c r="Y14" s="18">
        <f>'Cotações Itajuba'!$K22</f>
        <v>3.9</v>
      </c>
      <c r="Z14" s="18">
        <f>'Cotações Itajuba'!$U22</f>
        <v>4.5</v>
      </c>
      <c r="AA14" s="18">
        <f>'Cotações Itajuba'!$AE22</f>
        <v>2.6</v>
      </c>
      <c r="AB14" s="20">
        <f t="shared" si="0"/>
        <v>4.9000000000000004</v>
      </c>
      <c r="AC14" s="20">
        <f t="shared" si="1"/>
        <v>3.4111764705882353</v>
      </c>
      <c r="AD14" s="21">
        <f t="shared" si="2"/>
        <v>2.19</v>
      </c>
    </row>
    <row r="15" spans="3:31" x14ac:dyDescent="0.25">
      <c r="C15" s="2">
        <f t="shared" si="3"/>
        <v>11</v>
      </c>
      <c r="D15" s="2" t="s">
        <v>27</v>
      </c>
      <c r="E15" s="2" t="s">
        <v>15</v>
      </c>
      <c r="F15" s="17">
        <v>1</v>
      </c>
      <c r="G15" s="18">
        <f>'Cotações Extrema'!$K23</f>
        <v>1.99</v>
      </c>
      <c r="H15" s="18">
        <f>'Cotações Extrema'!$U23</f>
        <v>2.99</v>
      </c>
      <c r="I15" s="18">
        <f>'Cotações Extrema'!$AE23</f>
        <v>3.79</v>
      </c>
      <c r="J15" s="19">
        <f>'Cotações Estiva'!$K23</f>
        <v>2.99</v>
      </c>
      <c r="K15" s="19">
        <f>'Cotações Estiva'!$U23</f>
        <v>2.29</v>
      </c>
      <c r="L15" s="19" t="str">
        <f>'Cotações Estiva'!$AE23</f>
        <v>-</v>
      </c>
      <c r="M15" s="18">
        <f>'Cotações Cristina'!$K23</f>
        <v>2.8</v>
      </c>
      <c r="N15" s="18">
        <f>'Cotações Cristina'!$U23</f>
        <v>2</v>
      </c>
      <c r="O15" s="18">
        <f>'Cotações Cristina'!$AE23</f>
        <v>2.5</v>
      </c>
      <c r="P15" s="19">
        <f>'Cotações Ouro Fino'!$K23</f>
        <v>1.99</v>
      </c>
      <c r="Q15" s="19">
        <f>'Cotações Ouro Fino'!$U23</f>
        <v>1.99</v>
      </c>
      <c r="R15" s="19">
        <f>'Cotações Ouro Fino'!$AE23</f>
        <v>2.1</v>
      </c>
      <c r="S15" s="18">
        <f>'Cotações Pouso Alegre'!$K23</f>
        <v>4</v>
      </c>
      <c r="T15" s="18">
        <f>'Cotações Pouso Alegre'!$U23</f>
        <v>1.72</v>
      </c>
      <c r="U15" s="18">
        <f>'Cotações Pouso Alegre'!$AE23</f>
        <v>2.8</v>
      </c>
      <c r="V15" s="19">
        <f>'Cotações Cambui'!$K23</f>
        <v>2.9</v>
      </c>
      <c r="W15" s="19">
        <f>'Cotações Cambui'!$U23</f>
        <v>2.4900000000000002</v>
      </c>
      <c r="X15" s="19">
        <f>'Cotações Cambui'!$AE23</f>
        <v>1.49</v>
      </c>
      <c r="Y15" s="18">
        <f>'Cotações Itajuba'!$K23</f>
        <v>4.5</v>
      </c>
      <c r="Z15" s="18">
        <f>'Cotações Itajuba'!$U23</f>
        <v>2</v>
      </c>
      <c r="AA15" s="18">
        <f>'Cotações Itajuba'!$AE23</f>
        <v>1.75</v>
      </c>
      <c r="AB15" s="20">
        <f t="shared" si="0"/>
        <v>4</v>
      </c>
      <c r="AC15" s="20">
        <f t="shared" si="1"/>
        <v>2.5194117647058825</v>
      </c>
      <c r="AD15" s="21">
        <f t="shared" si="2"/>
        <v>1.49</v>
      </c>
    </row>
    <row r="16" spans="3:31" x14ac:dyDescent="0.25">
      <c r="C16" s="2">
        <f t="shared" si="3"/>
        <v>12</v>
      </c>
      <c r="D16" s="2" t="s">
        <v>28</v>
      </c>
      <c r="E16" s="2" t="s">
        <v>15</v>
      </c>
      <c r="F16" s="17">
        <v>1</v>
      </c>
      <c r="G16" s="18">
        <f>'Cotações Extrema'!$K24</f>
        <v>29</v>
      </c>
      <c r="H16" s="18">
        <f>'Cotações Extrema'!$U24</f>
        <v>19.989999999999998</v>
      </c>
      <c r="I16" s="18" t="str">
        <f>'Cotações Extrema'!$AE24</f>
        <v>-</v>
      </c>
      <c r="J16" s="19" t="str">
        <f>'Cotações Estiva'!$K24</f>
        <v>-</v>
      </c>
      <c r="K16" s="19">
        <f>'Cotações Estiva'!$U24</f>
        <v>11.99</v>
      </c>
      <c r="L16" s="19">
        <f>'Cotações Estiva'!$AE24</f>
        <v>19.5</v>
      </c>
      <c r="M16" s="18">
        <f>'Cotações Cristina'!$K24</f>
        <v>27.6</v>
      </c>
      <c r="N16" s="18" t="str">
        <f>'Cotações Cristina'!$U24</f>
        <v>-</v>
      </c>
      <c r="O16" s="18" t="str">
        <f>'Cotações Cristina'!$AE24</f>
        <v>-</v>
      </c>
      <c r="P16" s="19">
        <f>'Cotações Ouro Fino'!$K24</f>
        <v>15</v>
      </c>
      <c r="Q16" s="19">
        <f>'Cotações Ouro Fino'!$U24</f>
        <v>15</v>
      </c>
      <c r="R16" s="19">
        <f>'Cotações Ouro Fino'!$AE24</f>
        <v>22.6</v>
      </c>
      <c r="S16" s="18" t="str">
        <f>'Cotações Pouso Alegre'!$K24</f>
        <v>-</v>
      </c>
      <c r="T16" s="18">
        <f>'Cotações Pouso Alegre'!$U24</f>
        <v>24.5</v>
      </c>
      <c r="U16" s="18" t="str">
        <f>'Cotações Pouso Alegre'!$AE24</f>
        <v>-</v>
      </c>
      <c r="V16" s="19">
        <f>'Cotações Cambui'!$K24</f>
        <v>19.5</v>
      </c>
      <c r="W16" s="19">
        <f>'Cotações Cambui'!$U24</f>
        <v>24.8</v>
      </c>
      <c r="X16" s="19">
        <f>'Cotações Cambui'!$AE24</f>
        <v>19.899999999999999</v>
      </c>
      <c r="Y16" s="18">
        <f>'Cotações Itajuba'!$K24</f>
        <v>25</v>
      </c>
      <c r="Z16" s="18" t="str">
        <f>'Cotações Itajuba'!$U24</f>
        <v>-</v>
      </c>
      <c r="AA16" s="18">
        <f>'Cotações Itajuba'!$AE24</f>
        <v>14.44</v>
      </c>
      <c r="AB16" s="20">
        <f t="shared" si="0"/>
        <v>29</v>
      </c>
      <c r="AC16" s="20">
        <f t="shared" si="1"/>
        <v>20.781666666666666</v>
      </c>
      <c r="AD16" s="21">
        <f t="shared" si="2"/>
        <v>11.99</v>
      </c>
    </row>
    <row r="17" spans="3:30" x14ac:dyDescent="0.25">
      <c r="C17" s="2">
        <f t="shared" si="3"/>
        <v>13</v>
      </c>
      <c r="D17" s="2" t="s">
        <v>29</v>
      </c>
      <c r="E17" s="2" t="s">
        <v>15</v>
      </c>
      <c r="F17" s="17">
        <v>1</v>
      </c>
      <c r="G17" s="18" t="str">
        <f>'Cotações Extrema'!$K25</f>
        <v>-</v>
      </c>
      <c r="H17" s="18" t="str">
        <f>'Cotações Extrema'!$U25</f>
        <v>-</v>
      </c>
      <c r="I17" s="18" t="str">
        <f>'Cotações Extrema'!$AE25</f>
        <v>-</v>
      </c>
      <c r="J17" s="19" t="str">
        <f>'Cotações Estiva'!$K25</f>
        <v>-</v>
      </c>
      <c r="K17" s="19" t="str">
        <f>'Cotações Estiva'!$U25</f>
        <v>-</v>
      </c>
      <c r="L17" s="19">
        <f>'Cotações Estiva'!$AE25</f>
        <v>13.97</v>
      </c>
      <c r="M17" s="18" t="str">
        <f>'Cotações Cristina'!$K25</f>
        <v>-</v>
      </c>
      <c r="N17" s="18" t="str">
        <f>'Cotações Cristina'!$U25</f>
        <v>-</v>
      </c>
      <c r="O17" s="18">
        <f>'Cotações Cristina'!$AE25</f>
        <v>16</v>
      </c>
      <c r="P17" s="19">
        <f>'Cotações Ouro Fino'!$K25</f>
        <v>15</v>
      </c>
      <c r="Q17" s="19">
        <f>'Cotações Ouro Fino'!$U25</f>
        <v>15</v>
      </c>
      <c r="R17" s="19">
        <f>'Cotações Ouro Fino'!$AE25</f>
        <v>20</v>
      </c>
      <c r="S17" s="18" t="str">
        <f>'Cotações Pouso Alegre'!$K25</f>
        <v>-</v>
      </c>
      <c r="T17" s="18">
        <f>'Cotações Pouso Alegre'!$U25</f>
        <v>20.83</v>
      </c>
      <c r="U17" s="18" t="str">
        <f>'Cotações Pouso Alegre'!$AE25</f>
        <v>-</v>
      </c>
      <c r="V17" s="19" t="str">
        <f>'Cotações Cambui'!$K25</f>
        <v>-</v>
      </c>
      <c r="W17" s="19">
        <f>'Cotações Cambui'!$U25</f>
        <v>13.98</v>
      </c>
      <c r="X17" s="19">
        <f>'Cotações Cambui'!$AE25</f>
        <v>19.940000000000001</v>
      </c>
      <c r="Y17" s="18" t="str">
        <f>'Cotações Itajuba'!$K25</f>
        <v>-</v>
      </c>
      <c r="Z17" s="18" t="str">
        <f>'Cotações Itajuba'!$U25</f>
        <v>-</v>
      </c>
      <c r="AA17" s="18">
        <f>'Cotações Itajuba'!$AE25</f>
        <v>15</v>
      </c>
      <c r="AB17" s="20">
        <f t="shared" si="0"/>
        <v>20.83</v>
      </c>
      <c r="AC17" s="20">
        <f t="shared" si="1"/>
        <v>16.84</v>
      </c>
      <c r="AD17" s="21">
        <f t="shared" si="2"/>
        <v>13.97</v>
      </c>
    </row>
    <row r="18" spans="3:30" x14ac:dyDescent="0.25">
      <c r="C18" s="2">
        <f t="shared" si="3"/>
        <v>14</v>
      </c>
      <c r="D18" s="2" t="s">
        <v>30</v>
      </c>
      <c r="E18" s="2" t="s">
        <v>31</v>
      </c>
      <c r="F18" s="17">
        <v>1</v>
      </c>
      <c r="G18" s="18" t="str">
        <f>'Cotações Extrema'!$K26</f>
        <v>-</v>
      </c>
      <c r="H18" s="18">
        <f>'Cotações Extrema'!$U26</f>
        <v>4.49</v>
      </c>
      <c r="I18" s="18">
        <f>'Cotações Extrema'!$AE26</f>
        <v>4</v>
      </c>
      <c r="J18" s="19">
        <f>'Cotações Estiva'!$K26</f>
        <v>3.99</v>
      </c>
      <c r="K18" s="19">
        <f>'Cotações Estiva'!$U26</f>
        <v>3.29</v>
      </c>
      <c r="L18" s="19" t="str">
        <f>'Cotações Estiva'!$AE26</f>
        <v>-</v>
      </c>
      <c r="M18" s="18" t="str">
        <f>'Cotações Cristina'!$K26</f>
        <v>-</v>
      </c>
      <c r="N18" s="18">
        <f>'Cotações Cristina'!$U26</f>
        <v>2.5</v>
      </c>
      <c r="O18" s="18">
        <f>'Cotações Cristina'!$AE26</f>
        <v>2</v>
      </c>
      <c r="P18" s="19">
        <f>'Cotações Ouro Fino'!$K26</f>
        <v>2.99</v>
      </c>
      <c r="Q18" s="19">
        <f>'Cotações Ouro Fino'!$U26</f>
        <v>2.99</v>
      </c>
      <c r="R18" s="19">
        <f>'Cotações Ouro Fino'!$AE26</f>
        <v>2.8</v>
      </c>
      <c r="S18" s="18">
        <f>'Cotações Pouso Alegre'!$K26</f>
        <v>3</v>
      </c>
      <c r="T18" s="18">
        <f>'Cotações Pouso Alegre'!$U26</f>
        <v>6.6</v>
      </c>
      <c r="U18" s="18">
        <f>'Cotações Pouso Alegre'!$AE26</f>
        <v>2.5</v>
      </c>
      <c r="V18" s="19">
        <f>'Cotações Cambui'!$K26</f>
        <v>3.9</v>
      </c>
      <c r="W18" s="19">
        <f>'Cotações Cambui'!$U26</f>
        <v>2.59</v>
      </c>
      <c r="X18" s="19">
        <f>'Cotações Cambui'!$AE26</f>
        <v>2.69</v>
      </c>
      <c r="Y18" s="18">
        <f>'Cotações Itajuba'!$K26</f>
        <v>2.5</v>
      </c>
      <c r="Z18" s="18">
        <f>'Cotações Itajuba'!$U26</f>
        <v>2</v>
      </c>
      <c r="AA18" s="18">
        <f>'Cotações Itajuba'!$AE26</f>
        <v>2.99</v>
      </c>
      <c r="AB18" s="20">
        <f t="shared" si="0"/>
        <v>6.6</v>
      </c>
      <c r="AC18" s="20">
        <f t="shared" si="1"/>
        <v>3.3553333333333333</v>
      </c>
      <c r="AD18" s="21">
        <f t="shared" si="2"/>
        <v>2</v>
      </c>
    </row>
    <row r="19" spans="3:30" x14ac:dyDescent="0.25">
      <c r="C19" s="2">
        <f t="shared" si="3"/>
        <v>15</v>
      </c>
      <c r="D19" s="2" t="s">
        <v>32</v>
      </c>
      <c r="E19" s="2" t="s">
        <v>15</v>
      </c>
      <c r="F19" s="17">
        <v>1</v>
      </c>
      <c r="G19" s="18">
        <f>'Cotações Extrema'!$K27</f>
        <v>1.57</v>
      </c>
      <c r="H19" s="18">
        <f>'Cotações Extrema'!$U27</f>
        <v>2.69</v>
      </c>
      <c r="I19" s="18">
        <f>'Cotações Extrema'!$AE27</f>
        <v>2.29</v>
      </c>
      <c r="J19" s="19">
        <f>'Cotações Estiva'!$K27</f>
        <v>2.4900000000000002</v>
      </c>
      <c r="K19" s="19">
        <f>'Cotações Estiva'!$U27</f>
        <v>1.99</v>
      </c>
      <c r="L19" s="19">
        <f>'Cotações Estiva'!$AE27</f>
        <v>8.49</v>
      </c>
      <c r="M19" s="18">
        <f>'Cotações Cristina'!$K27</f>
        <v>1.95</v>
      </c>
      <c r="N19" s="18">
        <f>'Cotações Cristina'!$U27</f>
        <v>1.5</v>
      </c>
      <c r="O19" s="18">
        <f>'Cotações Cristina'!$AE27</f>
        <v>3</v>
      </c>
      <c r="P19" s="19">
        <f>'Cotações Ouro Fino'!$K27</f>
        <v>1.59</v>
      </c>
      <c r="Q19" s="19">
        <f>'Cotações Ouro Fino'!$U27</f>
        <v>1.89</v>
      </c>
      <c r="R19" s="19">
        <f>'Cotações Ouro Fino'!$AE27</f>
        <v>1.8</v>
      </c>
      <c r="S19" s="18">
        <f>'Cotações Pouso Alegre'!$K27</f>
        <v>3</v>
      </c>
      <c r="T19" s="18">
        <f>'Cotações Pouso Alegre'!$U27</f>
        <v>1.25</v>
      </c>
      <c r="U19" s="18">
        <f>'Cotações Pouso Alegre'!$AE27</f>
        <v>1.6</v>
      </c>
      <c r="V19" s="19">
        <f>'Cotações Cambui'!$K27</f>
        <v>1.9</v>
      </c>
      <c r="W19" s="19">
        <f>'Cotações Cambui'!$U27</f>
        <v>2.99</v>
      </c>
      <c r="X19" s="19">
        <f>'Cotações Cambui'!$AE27</f>
        <v>1.79</v>
      </c>
      <c r="Y19" s="18">
        <f>'Cotações Itajuba'!$K27</f>
        <v>1.49</v>
      </c>
      <c r="Z19" s="18">
        <f>'Cotações Itajuba'!$U27</f>
        <v>2</v>
      </c>
      <c r="AA19" s="18">
        <f>'Cotações Itajuba'!$AE27</f>
        <v>1.29</v>
      </c>
      <c r="AB19" s="20">
        <f t="shared" si="0"/>
        <v>8.49</v>
      </c>
      <c r="AC19" s="20">
        <f t="shared" si="1"/>
        <v>2.4322222222222223</v>
      </c>
      <c r="AD19" s="21">
        <f t="shared" si="2"/>
        <v>1.25</v>
      </c>
    </row>
    <row r="20" spans="3:30" x14ac:dyDescent="0.25">
      <c r="C20" s="2">
        <f t="shared" si="3"/>
        <v>16</v>
      </c>
      <c r="D20" s="2" t="s">
        <v>33</v>
      </c>
      <c r="E20" s="2" t="s">
        <v>15</v>
      </c>
      <c r="F20" s="17">
        <v>1</v>
      </c>
      <c r="G20" s="18">
        <f>'Cotações Extrema'!$K28</f>
        <v>1.69</v>
      </c>
      <c r="H20" s="18">
        <f>'Cotações Extrema'!$U28</f>
        <v>2.59</v>
      </c>
      <c r="I20" s="18">
        <f>'Cotações Extrema'!$AE28</f>
        <v>2.39</v>
      </c>
      <c r="J20" s="19">
        <f>'Cotações Estiva'!$K28</f>
        <v>2.4900000000000002</v>
      </c>
      <c r="K20" s="19">
        <f>'Cotações Estiva'!$U28</f>
        <v>1.99</v>
      </c>
      <c r="L20" s="19">
        <f>'Cotações Estiva'!$AE28</f>
        <v>3.6</v>
      </c>
      <c r="M20" s="18">
        <f>'Cotações Cristina'!$K28</f>
        <v>2.2999999999999998</v>
      </c>
      <c r="N20" s="18">
        <f>'Cotações Cristina'!$U28</f>
        <v>2</v>
      </c>
      <c r="O20" s="18">
        <f>'Cotações Cristina'!$AE28</f>
        <v>2.5</v>
      </c>
      <c r="P20" s="19">
        <f>'Cotações Ouro Fino'!$K28</f>
        <v>1.69</v>
      </c>
      <c r="Q20" s="19">
        <f>'Cotações Ouro Fino'!$U28</f>
        <v>1.39</v>
      </c>
      <c r="R20" s="19">
        <f>'Cotações Ouro Fino'!$AE28</f>
        <v>2.29</v>
      </c>
      <c r="S20" s="18">
        <f>'Cotações Pouso Alegre'!$K28</f>
        <v>3.5</v>
      </c>
      <c r="T20" s="18">
        <f>'Cotações Pouso Alegre'!$U28</f>
        <v>1.1499999999999999</v>
      </c>
      <c r="U20" s="18">
        <f>'Cotações Pouso Alegre'!$AE28</f>
        <v>2.8</v>
      </c>
      <c r="V20" s="19">
        <f>'Cotações Cambui'!$K28</f>
        <v>2.9</v>
      </c>
      <c r="W20" s="19">
        <f>'Cotações Cambui'!$U28</f>
        <v>2.99</v>
      </c>
      <c r="X20" s="19">
        <f>'Cotações Cambui'!$AE28</f>
        <v>2.95</v>
      </c>
      <c r="Y20" s="18">
        <f>'Cotações Itajuba'!$K28</f>
        <v>1.9</v>
      </c>
      <c r="Z20" s="18">
        <f>'Cotações Itajuba'!$U28</f>
        <v>2</v>
      </c>
      <c r="AA20" s="18">
        <f>'Cotações Itajuba'!$AE28</f>
        <v>1.29</v>
      </c>
      <c r="AB20" s="20">
        <f t="shared" si="0"/>
        <v>3.6</v>
      </c>
      <c r="AC20" s="20">
        <f t="shared" si="1"/>
        <v>2.4005555555555556</v>
      </c>
      <c r="AD20" s="21">
        <f t="shared" si="2"/>
        <v>1.1499999999999999</v>
      </c>
    </row>
    <row r="21" spans="3:30" x14ac:dyDescent="0.25">
      <c r="C21" s="2">
        <f t="shared" si="3"/>
        <v>17</v>
      </c>
      <c r="D21" s="2" t="s">
        <v>34</v>
      </c>
      <c r="E21" s="2" t="s">
        <v>15</v>
      </c>
      <c r="F21" s="17">
        <v>1</v>
      </c>
      <c r="G21" s="18">
        <f>'Cotações Extrema'!$K29</f>
        <v>2.86</v>
      </c>
      <c r="H21" s="18">
        <f>'Cotações Extrema'!$U29</f>
        <v>3.99</v>
      </c>
      <c r="I21" s="18">
        <f>'Cotações Extrema'!$AE29</f>
        <v>2.29</v>
      </c>
      <c r="J21" s="19">
        <f>'Cotações Estiva'!$K29</f>
        <v>3.99</v>
      </c>
      <c r="K21" s="19">
        <f>'Cotações Estiva'!$U29</f>
        <v>2.99</v>
      </c>
      <c r="L21" s="19" t="str">
        <f>'Cotações Estiva'!$AE29</f>
        <v>-</v>
      </c>
      <c r="M21" s="18" t="str">
        <f>'Cotações Cristina'!$K29</f>
        <v>-</v>
      </c>
      <c r="N21" s="18">
        <f>'Cotações Cristina'!$U29</f>
        <v>3</v>
      </c>
      <c r="O21" s="18">
        <f>'Cotações Cristina'!$AE29</f>
        <v>2.8</v>
      </c>
      <c r="P21" s="19">
        <f>'Cotações Ouro Fino'!$K29</f>
        <v>2.79</v>
      </c>
      <c r="Q21" s="19">
        <f>'Cotações Ouro Fino'!$U29</f>
        <v>1.99</v>
      </c>
      <c r="R21" s="19">
        <f>'Cotações Ouro Fino'!$AE29</f>
        <v>3.5</v>
      </c>
      <c r="S21" s="18">
        <f>'Cotações Pouso Alegre'!$K29</f>
        <v>5</v>
      </c>
      <c r="T21" s="18">
        <f>'Cotações Pouso Alegre'!$U29</f>
        <v>2.1</v>
      </c>
      <c r="U21" s="18">
        <f>'Cotações Pouso Alegre'!$AE29</f>
        <v>3.9</v>
      </c>
      <c r="V21" s="19">
        <f>'Cotações Cambui'!$K29</f>
        <v>2.9</v>
      </c>
      <c r="W21" s="19">
        <f>'Cotações Cambui'!$U29</f>
        <v>3.99</v>
      </c>
      <c r="X21" s="19">
        <f>'Cotações Cambui'!$AE29</f>
        <v>2.95</v>
      </c>
      <c r="Y21" s="18">
        <f>'Cotações Itajuba'!$K29</f>
        <v>2.99</v>
      </c>
      <c r="Z21" s="18">
        <f>'Cotações Itajuba'!$U29</f>
        <v>2.5</v>
      </c>
      <c r="AA21" s="18">
        <f>'Cotações Itajuba'!$AE29</f>
        <v>1.9</v>
      </c>
      <c r="AB21" s="20">
        <f t="shared" si="0"/>
        <v>5</v>
      </c>
      <c r="AC21" s="20">
        <f t="shared" si="1"/>
        <v>3.1900000000000004</v>
      </c>
      <c r="AD21" s="21">
        <f t="shared" si="2"/>
        <v>1.99</v>
      </c>
    </row>
    <row r="22" spans="3:30" x14ac:dyDescent="0.25">
      <c r="C22" s="2">
        <f t="shared" si="3"/>
        <v>18</v>
      </c>
      <c r="D22" s="2" t="s">
        <v>35</v>
      </c>
      <c r="E22" s="2" t="s">
        <v>15</v>
      </c>
      <c r="F22" s="17">
        <v>1</v>
      </c>
      <c r="G22" s="18">
        <f>'Cotações Extrema'!$K30</f>
        <v>3.4</v>
      </c>
      <c r="H22" s="18">
        <f>'Cotações Extrema'!$U30</f>
        <v>2.99</v>
      </c>
      <c r="I22" s="18">
        <f>'Cotações Extrema'!$AE30</f>
        <v>2.5</v>
      </c>
      <c r="J22" s="19">
        <f>'Cotações Estiva'!$K30</f>
        <v>3.5</v>
      </c>
      <c r="K22" s="19">
        <f>'Cotações Estiva'!$U30</f>
        <v>2.6</v>
      </c>
      <c r="L22" s="19">
        <f>'Cotações Estiva'!$AE30</f>
        <v>1.5</v>
      </c>
      <c r="M22" s="18" t="str">
        <f>'Cotações Cristina'!$K30</f>
        <v>-</v>
      </c>
      <c r="N22" s="18" t="str">
        <f>'Cotações Cristina'!$U30</f>
        <v>-</v>
      </c>
      <c r="O22" s="18">
        <f>'Cotações Cristina'!$AE30</f>
        <v>2.5</v>
      </c>
      <c r="P22" s="19">
        <f>'Cotações Ouro Fino'!$K30</f>
        <v>2.79</v>
      </c>
      <c r="Q22" s="19">
        <f>'Cotações Ouro Fino'!$U30</f>
        <v>1.3</v>
      </c>
      <c r="R22" s="19">
        <f>'Cotações Ouro Fino'!$AE30</f>
        <v>1.6</v>
      </c>
      <c r="S22" s="18">
        <f>'Cotações Pouso Alegre'!$K30</f>
        <v>3</v>
      </c>
      <c r="T22" s="18">
        <f>'Cotações Pouso Alegre'!$U30</f>
        <v>3.1</v>
      </c>
      <c r="U22" s="18">
        <f>'Cotações Pouso Alegre'!$AE30</f>
        <v>3.3</v>
      </c>
      <c r="V22" s="19">
        <f>'Cotações Cambui'!$K30</f>
        <v>2</v>
      </c>
      <c r="W22" s="19">
        <f>'Cotações Cambui'!$U30</f>
        <v>1.99</v>
      </c>
      <c r="X22" s="19">
        <f>'Cotações Cambui'!$AE30</f>
        <v>1.89</v>
      </c>
      <c r="Y22" s="18">
        <f>'Cotações Itajuba'!$K30</f>
        <v>7</v>
      </c>
      <c r="Z22" s="18">
        <f>'Cotações Itajuba'!$U30</f>
        <v>4</v>
      </c>
      <c r="AA22" s="18">
        <f>'Cotações Itajuba'!$AE30</f>
        <v>7.8</v>
      </c>
      <c r="AB22" s="20">
        <f t="shared" si="0"/>
        <v>3.5</v>
      </c>
      <c r="AC22" s="20">
        <f t="shared" si="1"/>
        <v>2.4975000000000005</v>
      </c>
      <c r="AD22" s="21">
        <f t="shared" si="2"/>
        <v>1.3</v>
      </c>
    </row>
    <row r="23" spans="3:30" x14ac:dyDescent="0.25">
      <c r="C23" s="2">
        <f t="shared" si="3"/>
        <v>19</v>
      </c>
      <c r="D23" s="2" t="s">
        <v>36</v>
      </c>
      <c r="E23" s="2" t="s">
        <v>15</v>
      </c>
      <c r="F23" s="17">
        <v>1</v>
      </c>
      <c r="G23" s="18" t="str">
        <f>'Cotações Extrema'!$K31</f>
        <v>-</v>
      </c>
      <c r="H23" s="18" t="str">
        <f>'Cotações Extrema'!$U31</f>
        <v>-</v>
      </c>
      <c r="I23" s="18" t="str">
        <f>'Cotações Extrema'!$AE31</f>
        <v>-</v>
      </c>
      <c r="J23" s="19" t="str">
        <f>'Cotações Estiva'!$K31</f>
        <v>-</v>
      </c>
      <c r="K23" s="19" t="str">
        <f>'Cotações Estiva'!$U31</f>
        <v>-</v>
      </c>
      <c r="L23" s="19" t="str">
        <f>'Cotações Estiva'!$AE31</f>
        <v>-</v>
      </c>
      <c r="M23" s="18">
        <f>'Cotações Cristina'!$K31</f>
        <v>12.12</v>
      </c>
      <c r="N23" s="18" t="str">
        <f>'Cotações Cristina'!$U31</f>
        <v>-</v>
      </c>
      <c r="O23" s="18">
        <f>'Cotações Cristina'!$AE31</f>
        <v>16.600000000000001</v>
      </c>
      <c r="P23" s="19" t="str">
        <f>'Cotações Ouro Fino'!$K31</f>
        <v>-</v>
      </c>
      <c r="Q23" s="19" t="str">
        <f>'Cotações Ouro Fino'!$U31</f>
        <v>-</v>
      </c>
      <c r="R23" s="19">
        <f>'Cotações Ouro Fino'!$AE31</f>
        <v>26</v>
      </c>
      <c r="S23" s="18" t="str">
        <f>'Cotações Pouso Alegre'!$K31</f>
        <v>-</v>
      </c>
      <c r="T23" s="18">
        <f>'Cotações Pouso Alegre'!$U31</f>
        <v>23.13</v>
      </c>
      <c r="U23" s="18" t="str">
        <f>'Cotações Pouso Alegre'!$AE31</f>
        <v>-</v>
      </c>
      <c r="V23" s="19">
        <f>'Cotações Cambui'!$K31</f>
        <v>21.75</v>
      </c>
      <c r="W23" s="19">
        <f>'Cotações Cambui'!$U31</f>
        <v>16.88</v>
      </c>
      <c r="X23" s="19">
        <f>'Cotações Cambui'!$AE31</f>
        <v>26.9</v>
      </c>
      <c r="Y23" s="18" t="str">
        <f>'Cotações Itajuba'!$K31</f>
        <v>-</v>
      </c>
      <c r="Z23" s="18" t="str">
        <f>'Cotações Itajuba'!$U31</f>
        <v>-</v>
      </c>
      <c r="AA23" s="18">
        <f>'Cotações Itajuba'!$AE31</f>
        <v>28.5</v>
      </c>
      <c r="AB23" s="20">
        <f t="shared" si="0"/>
        <v>26.9</v>
      </c>
      <c r="AC23" s="20">
        <f t="shared" si="1"/>
        <v>20.482857142857142</v>
      </c>
      <c r="AD23" s="21">
        <f t="shared" si="2"/>
        <v>12.12</v>
      </c>
    </row>
    <row r="24" spans="3:30" x14ac:dyDescent="0.25">
      <c r="C24" s="2">
        <f t="shared" si="3"/>
        <v>20</v>
      </c>
      <c r="D24" s="2" t="s">
        <v>37</v>
      </c>
      <c r="E24" s="2" t="s">
        <v>15</v>
      </c>
      <c r="F24" s="17">
        <v>1</v>
      </c>
      <c r="G24" s="18" t="str">
        <f>'Cotações Extrema'!$K32</f>
        <v>-</v>
      </c>
      <c r="H24" s="18" t="str">
        <f>'Cotações Extrema'!$U32</f>
        <v>-</v>
      </c>
      <c r="I24" s="18" t="str">
        <f>'Cotações Extrema'!$AE32</f>
        <v>-</v>
      </c>
      <c r="J24" s="19" t="str">
        <f>'Cotações Estiva'!$K32</f>
        <v>-</v>
      </c>
      <c r="K24" s="19">
        <f>'Cotações Estiva'!$U32</f>
        <v>9.69</v>
      </c>
      <c r="L24" s="19">
        <f>'Cotações Estiva'!$AE32</f>
        <v>9.35</v>
      </c>
      <c r="M24" s="18">
        <f>'Cotações Cristina'!$K32</f>
        <v>8.1999999999999993</v>
      </c>
      <c r="N24" s="18" t="str">
        <f>'Cotações Cristina'!$U32</f>
        <v>-</v>
      </c>
      <c r="O24" s="18">
        <f>'Cotações Cristina'!$AE32</f>
        <v>10</v>
      </c>
      <c r="P24" s="19">
        <f>'Cotações Ouro Fino'!$K32</f>
        <v>9.99</v>
      </c>
      <c r="Q24" s="19">
        <f>'Cotações Ouro Fino'!$U32</f>
        <v>9.9</v>
      </c>
      <c r="R24" s="19">
        <f>'Cotações Ouro Fino'!$AE32</f>
        <v>9.2899999999999991</v>
      </c>
      <c r="S24" s="18">
        <f>'Cotações Pouso Alegre'!$K32</f>
        <v>11</v>
      </c>
      <c r="T24" s="18">
        <f>'Cotações Pouso Alegre'!$U32</f>
        <v>8.9</v>
      </c>
      <c r="U24" s="18">
        <f>'Cotações Pouso Alegre'!$AE32</f>
        <v>10</v>
      </c>
      <c r="V24" s="19">
        <f>'Cotações Cambui'!$K32</f>
        <v>9.9</v>
      </c>
      <c r="W24" s="19">
        <f>'Cotações Cambui'!$U32</f>
        <v>9.48</v>
      </c>
      <c r="X24" s="19">
        <f>'Cotações Cambui'!$AE32</f>
        <v>8.69</v>
      </c>
      <c r="Y24" s="18" t="str">
        <f>'Cotações Itajuba'!$K32</f>
        <v>-</v>
      </c>
      <c r="Z24" s="18">
        <f>'Cotações Itajuba'!$U32</f>
        <v>10</v>
      </c>
      <c r="AA24" s="18">
        <f>'Cotações Itajuba'!$AE32</f>
        <v>8.85</v>
      </c>
      <c r="AB24" s="20">
        <f t="shared" si="0"/>
        <v>11</v>
      </c>
      <c r="AC24" s="20">
        <f t="shared" si="1"/>
        <v>9.5684615384615377</v>
      </c>
      <c r="AD24" s="21">
        <f t="shared" si="2"/>
        <v>8.1999999999999993</v>
      </c>
    </row>
    <row r="25" spans="3:30" x14ac:dyDescent="0.25">
      <c r="C25" s="2">
        <f t="shared" si="3"/>
        <v>21</v>
      </c>
      <c r="D25" s="1" t="s">
        <v>38</v>
      </c>
      <c r="E25" s="2" t="s">
        <v>15</v>
      </c>
      <c r="F25" s="17">
        <v>1</v>
      </c>
      <c r="G25" s="18" t="str">
        <f>'Cotações Extrema'!$K33</f>
        <v>-</v>
      </c>
      <c r="H25" s="18" t="str">
        <f>'Cotações Extrema'!$U33</f>
        <v>-</v>
      </c>
      <c r="I25" s="18" t="str">
        <f>'Cotações Extrema'!$AE33</f>
        <v>-</v>
      </c>
      <c r="J25" s="19" t="str">
        <f>'Cotações Estiva'!$K33</f>
        <v>-</v>
      </c>
      <c r="K25" s="19" t="str">
        <f>'Cotações Estiva'!$U33</f>
        <v>-</v>
      </c>
      <c r="L25" s="19" t="str">
        <f>'Cotações Estiva'!$AE33</f>
        <v>-</v>
      </c>
      <c r="M25" s="18" t="str">
        <f>'Cotações Cristina'!$K33</f>
        <v>-</v>
      </c>
      <c r="N25" s="18" t="str">
        <f>'Cotações Cristina'!$U33</f>
        <v>-</v>
      </c>
      <c r="O25" s="18">
        <f>'Cotações Cristina'!$AE33</f>
        <v>32</v>
      </c>
      <c r="P25" s="19" t="str">
        <f>'Cotações Ouro Fino'!$K33</f>
        <v>-</v>
      </c>
      <c r="Q25" s="19" t="str">
        <f>'Cotações Ouro Fino'!$U33</f>
        <v>-</v>
      </c>
      <c r="R25" s="19" t="str">
        <f>'Cotações Ouro Fino'!$AE33</f>
        <v>-</v>
      </c>
      <c r="S25" s="18" t="str">
        <f>'Cotações Pouso Alegre'!$K33</f>
        <v>-</v>
      </c>
      <c r="T25" s="18">
        <f>'Cotações Pouso Alegre'!$U33</f>
        <v>25.63</v>
      </c>
      <c r="U25" s="18" t="str">
        <f>'Cotações Pouso Alegre'!$AE33</f>
        <v>-</v>
      </c>
      <c r="V25" s="19">
        <f>'Cotações Cambui'!$K33</f>
        <v>90</v>
      </c>
      <c r="W25" s="19">
        <f>'Cotações Cambui'!$U33</f>
        <v>57.22</v>
      </c>
      <c r="X25" s="19" t="str">
        <f>'Cotações Cambui'!$AE33</f>
        <v>-</v>
      </c>
      <c r="Y25" s="18" t="str">
        <f>'Cotações Itajuba'!$K33</f>
        <v>-</v>
      </c>
      <c r="Z25" s="18" t="str">
        <f>'Cotações Itajuba'!$U33</f>
        <v>-</v>
      </c>
      <c r="AA25" s="18">
        <f>'Cotações Itajuba'!$AE33</f>
        <v>28.85</v>
      </c>
      <c r="AB25" s="20">
        <f t="shared" si="0"/>
        <v>90</v>
      </c>
      <c r="AC25" s="20">
        <f t="shared" si="1"/>
        <v>51.212499999999999</v>
      </c>
      <c r="AD25" s="21">
        <f t="shared" si="2"/>
        <v>25.63</v>
      </c>
    </row>
    <row r="26" spans="3:30" x14ac:dyDescent="0.25">
      <c r="C26" s="2">
        <f t="shared" si="3"/>
        <v>22</v>
      </c>
      <c r="D26" s="2" t="s">
        <v>39</v>
      </c>
      <c r="E26" s="2" t="s">
        <v>15</v>
      </c>
      <c r="F26" s="17">
        <v>1</v>
      </c>
      <c r="G26" s="18">
        <f>'Cotações Extrema'!$K34</f>
        <v>4.99</v>
      </c>
      <c r="H26" s="18">
        <f>'Cotações Extrema'!$U34</f>
        <v>5.99</v>
      </c>
      <c r="I26" s="18">
        <f>'Cotações Extrema'!$AE34</f>
        <v>5.99</v>
      </c>
      <c r="J26" s="19">
        <f>'Cotações Estiva'!$K34</f>
        <v>3.69</v>
      </c>
      <c r="K26" s="19">
        <f>'Cotações Estiva'!$U34</f>
        <v>4.59</v>
      </c>
      <c r="L26" s="19" t="str">
        <f>'Cotações Estiva'!$AE34</f>
        <v>-</v>
      </c>
      <c r="M26" s="18">
        <f>'Cotações Cristina'!$K34</f>
        <v>4.2</v>
      </c>
      <c r="N26" s="18">
        <f>'Cotações Cristina'!$U34</f>
        <v>4.5</v>
      </c>
      <c r="O26" s="18">
        <f>'Cotações Cristina'!$AE34</f>
        <v>3.5</v>
      </c>
      <c r="P26" s="19" t="str">
        <f>'Cotações Ouro Fino'!$K34</f>
        <v>-</v>
      </c>
      <c r="Q26" s="19">
        <f>'Cotações Ouro Fino'!$U34</f>
        <v>4.5</v>
      </c>
      <c r="R26" s="19">
        <f>'Cotações Ouro Fino'!$AE34</f>
        <v>4.0999999999999996</v>
      </c>
      <c r="S26" s="18">
        <f>'Cotações Pouso Alegre'!$K34</f>
        <v>6</v>
      </c>
      <c r="T26" s="18">
        <f>'Cotações Pouso Alegre'!$U34</f>
        <v>6</v>
      </c>
      <c r="U26" s="18">
        <f>'Cotações Pouso Alegre'!$AE34</f>
        <v>4.9000000000000004</v>
      </c>
      <c r="V26" s="19">
        <f>'Cotações Cambui'!$K34</f>
        <v>4.9000000000000004</v>
      </c>
      <c r="W26" s="19">
        <f>'Cotações Cambui'!$U34</f>
        <v>4.99</v>
      </c>
      <c r="X26" s="19">
        <f>'Cotações Cambui'!$AE34</f>
        <v>4.9800000000000004</v>
      </c>
      <c r="Y26" s="18">
        <f>'Cotações Itajuba'!$K34</f>
        <v>4.9000000000000004</v>
      </c>
      <c r="Z26" s="18">
        <f>'Cotações Itajuba'!$U34</f>
        <v>3</v>
      </c>
      <c r="AA26" s="18">
        <f>'Cotações Itajuba'!$AE34</f>
        <v>4.3</v>
      </c>
      <c r="AB26" s="20">
        <f t="shared" si="0"/>
        <v>6</v>
      </c>
      <c r="AC26" s="20">
        <f t="shared" si="1"/>
        <v>4.8637500000000005</v>
      </c>
      <c r="AD26" s="21">
        <f t="shared" si="2"/>
        <v>3.5</v>
      </c>
    </row>
    <row r="27" spans="3:30" x14ac:dyDescent="0.25">
      <c r="C27" s="2">
        <f t="shared" si="3"/>
        <v>23</v>
      </c>
      <c r="D27" s="2" t="s">
        <v>40</v>
      </c>
      <c r="E27" s="2" t="s">
        <v>15</v>
      </c>
      <c r="F27" s="17">
        <v>1</v>
      </c>
      <c r="G27" s="18">
        <f>'Cotações Extrema'!$K35</f>
        <v>3.19</v>
      </c>
      <c r="H27" s="18">
        <f>'Cotações Extrema'!$U35</f>
        <v>5.99</v>
      </c>
      <c r="I27" s="18" t="str">
        <f>'Cotações Extrema'!$AE35</f>
        <v>-</v>
      </c>
      <c r="J27" s="19" t="str">
        <f>'Cotações Estiva'!$K35</f>
        <v>-</v>
      </c>
      <c r="K27" s="19" t="str">
        <f>'Cotações Estiva'!$U35</f>
        <v>-</v>
      </c>
      <c r="L27" s="19">
        <f>'Cotações Estiva'!$AE35</f>
        <v>2.25</v>
      </c>
      <c r="M27" s="18" t="str">
        <f>'Cotações Cristina'!$K35</f>
        <v>-</v>
      </c>
      <c r="N27" s="18" t="str">
        <f>'Cotações Cristina'!$U35</f>
        <v>-</v>
      </c>
      <c r="O27" s="18" t="str">
        <f>'Cotações Cristina'!$AE35</f>
        <v>-</v>
      </c>
      <c r="P27" s="19">
        <f>'Cotações Ouro Fino'!$K35</f>
        <v>1.69</v>
      </c>
      <c r="Q27" s="19">
        <f>'Cotações Ouro Fino'!$U35</f>
        <v>2.5</v>
      </c>
      <c r="R27" s="19">
        <f>'Cotações Ouro Fino'!$AE35</f>
        <v>1.29</v>
      </c>
      <c r="S27" s="18" t="str">
        <f>'Cotações Pouso Alegre'!$K35</f>
        <v>-</v>
      </c>
      <c r="T27" s="18" t="str">
        <f>'Cotações Pouso Alegre'!$U35</f>
        <v>-</v>
      </c>
      <c r="U27" s="18" t="str">
        <f>'Cotações Pouso Alegre'!$AE35</f>
        <v>-</v>
      </c>
      <c r="V27" s="19" t="str">
        <f>'Cotações Cambui'!$K35</f>
        <v>-</v>
      </c>
      <c r="W27" s="19">
        <f>'Cotações Cambui'!$U35</f>
        <v>5.49</v>
      </c>
      <c r="X27" s="19">
        <f>'Cotações Cambui'!$AE35</f>
        <v>3.98</v>
      </c>
      <c r="Y27" s="18" t="str">
        <f>'Cotações Itajuba'!$K35</f>
        <v>-</v>
      </c>
      <c r="Z27" s="18" t="str">
        <f>'Cotações Itajuba'!$U35</f>
        <v>-</v>
      </c>
      <c r="AA27" s="18" t="str">
        <f>'Cotações Itajuba'!$AE35</f>
        <v>-</v>
      </c>
      <c r="AB27" s="20">
        <f t="shared" si="0"/>
        <v>5.99</v>
      </c>
      <c r="AC27" s="20">
        <f t="shared" si="1"/>
        <v>3.2974999999999999</v>
      </c>
      <c r="AD27" s="21">
        <f t="shared" si="2"/>
        <v>1.29</v>
      </c>
    </row>
    <row r="28" spans="3:30" x14ac:dyDescent="0.25">
      <c r="C28" s="2">
        <f>C27+1</f>
        <v>24</v>
      </c>
      <c r="D28" s="2" t="s">
        <v>41</v>
      </c>
      <c r="E28" s="2" t="s">
        <v>42</v>
      </c>
      <c r="F28" s="17">
        <v>1</v>
      </c>
      <c r="G28" s="18" t="str">
        <f>'Cotações Extrema'!$K36</f>
        <v>-</v>
      </c>
      <c r="H28" s="18" t="str">
        <f>'Cotações Extrema'!$U36</f>
        <v>-</v>
      </c>
      <c r="I28" s="18" t="str">
        <f>'Cotações Extrema'!$AE36</f>
        <v>-</v>
      </c>
      <c r="J28" s="19" t="str">
        <f>'Cotações Estiva'!$K36</f>
        <v>-</v>
      </c>
      <c r="K28" s="19" t="str">
        <f>'Cotações Estiva'!$U36</f>
        <v>-</v>
      </c>
      <c r="L28" s="19" t="str">
        <f>'Cotações Estiva'!$AE36</f>
        <v>-</v>
      </c>
      <c r="M28" s="18">
        <f>'Cotações Cristina'!$K36</f>
        <v>2.4500000000000002</v>
      </c>
      <c r="N28" s="18" t="str">
        <f>'Cotações Cristina'!$U36</f>
        <v>-</v>
      </c>
      <c r="O28" s="18" t="str">
        <f>'Cotações Cristina'!$AE36</f>
        <v>-</v>
      </c>
      <c r="P28" s="19">
        <f>'Cotações Ouro Fino'!$K36</f>
        <v>2.65</v>
      </c>
      <c r="Q28" s="19">
        <f>'Cotações Ouro Fino'!$U36</f>
        <v>2.65</v>
      </c>
      <c r="R28" s="19">
        <f>'Cotações Ouro Fino'!$AE36</f>
        <v>2.65</v>
      </c>
      <c r="S28" s="18" t="str">
        <f>'Cotações Pouso Alegre'!$K36</f>
        <v>-</v>
      </c>
      <c r="T28" s="18">
        <f>'Cotações Pouso Alegre'!$U36</f>
        <v>3.05</v>
      </c>
      <c r="U28" s="18" t="str">
        <f>'Cotações Pouso Alegre'!$AE36</f>
        <v>-</v>
      </c>
      <c r="V28" s="19" t="str">
        <f>'Cotações Cambui'!$K36</f>
        <v>-</v>
      </c>
      <c r="W28" s="19">
        <f>'Cotações Cambui'!$U36</f>
        <v>3.25</v>
      </c>
      <c r="X28" s="19">
        <f>'Cotações Cambui'!$AE36</f>
        <v>3.15</v>
      </c>
      <c r="Y28" s="18" t="str">
        <f>'Cotações Itajuba'!$K36</f>
        <v>-</v>
      </c>
      <c r="Z28" s="18" t="str">
        <f>'Cotações Itajuba'!$U36</f>
        <v>-</v>
      </c>
      <c r="AA28" s="18" t="str">
        <f>'Cotações Itajuba'!$AE36</f>
        <v>-</v>
      </c>
      <c r="AB28" s="20">
        <f t="shared" si="0"/>
        <v>3.25</v>
      </c>
      <c r="AC28" s="20">
        <f t="shared" si="1"/>
        <v>2.8357142857142854</v>
      </c>
      <c r="AD28" s="21">
        <f t="shared" si="2"/>
        <v>2.4500000000000002</v>
      </c>
    </row>
    <row r="29" spans="3:30" x14ac:dyDescent="0.25">
      <c r="C29" s="2">
        <f t="shared" si="3"/>
        <v>25</v>
      </c>
      <c r="D29" s="2" t="s">
        <v>43</v>
      </c>
      <c r="E29" s="2" t="s">
        <v>15</v>
      </c>
      <c r="F29" s="17">
        <v>1</v>
      </c>
      <c r="G29" s="18">
        <f>'Cotações Extrema'!$K37</f>
        <v>1.99</v>
      </c>
      <c r="H29" s="18" t="str">
        <f>'Cotações Extrema'!$U37</f>
        <v>-</v>
      </c>
      <c r="I29" s="18">
        <f>'Cotações Extrema'!$AE37</f>
        <v>3.5</v>
      </c>
      <c r="J29" s="19">
        <f>'Cotações Estiva'!$K37</f>
        <v>3.49</v>
      </c>
      <c r="K29" s="19">
        <f>'Cotações Estiva'!$U37</f>
        <v>2.59</v>
      </c>
      <c r="L29" s="19" t="str">
        <f>'Cotações Estiva'!$AE37</f>
        <v>-</v>
      </c>
      <c r="M29" s="18" t="str">
        <f>'Cotações Cristina'!$K37</f>
        <v>-</v>
      </c>
      <c r="N29" s="18">
        <f>'Cotações Cristina'!$U37</f>
        <v>3</v>
      </c>
      <c r="O29" s="18">
        <f>'Cotações Cristina'!$AE37</f>
        <v>1.5</v>
      </c>
      <c r="P29" s="19">
        <f>'Cotações Ouro Fino'!$K37</f>
        <v>4.99</v>
      </c>
      <c r="Q29" s="19">
        <f>'Cotações Ouro Fino'!$U37</f>
        <v>3.5</v>
      </c>
      <c r="R29" s="19">
        <f>'Cotações Ouro Fino'!$AE37</f>
        <v>3.5</v>
      </c>
      <c r="S29" s="18">
        <f>'Cotações Pouso Alegre'!$K37</f>
        <v>3</v>
      </c>
      <c r="T29" s="18">
        <f>'Cotações Pouso Alegre'!$U37</f>
        <v>2.09</v>
      </c>
      <c r="U29" s="18">
        <f>'Cotações Pouso Alegre'!$AE37</f>
        <v>2.5</v>
      </c>
      <c r="V29" s="19" t="str">
        <f>'Cotações Cambui'!$K37</f>
        <v>-</v>
      </c>
      <c r="W29" s="19" t="str">
        <f>'Cotações Cambui'!$U37</f>
        <v>-</v>
      </c>
      <c r="X29" s="19" t="str">
        <f>'Cotações Cambui'!$AE37</f>
        <v>-</v>
      </c>
      <c r="Y29" s="18">
        <f>'Cotações Itajuba'!$K37</f>
        <v>2.8</v>
      </c>
      <c r="Z29" s="18">
        <f>'Cotações Itajuba'!$U37</f>
        <v>1.5</v>
      </c>
      <c r="AA29" s="18">
        <f>'Cotações Itajuba'!$AE37</f>
        <v>1.85</v>
      </c>
      <c r="AB29" s="20">
        <f t="shared" si="0"/>
        <v>4.99</v>
      </c>
      <c r="AC29" s="20">
        <f t="shared" si="1"/>
        <v>2.9708333333333337</v>
      </c>
      <c r="AD29" s="21">
        <f t="shared" si="2"/>
        <v>1.5</v>
      </c>
    </row>
    <row r="30" spans="3:30" x14ac:dyDescent="0.25">
      <c r="C30" s="2">
        <f t="shared" si="3"/>
        <v>26</v>
      </c>
      <c r="D30" s="2" t="s">
        <v>44</v>
      </c>
      <c r="E30" s="2" t="s">
        <v>15</v>
      </c>
      <c r="F30" s="17">
        <v>1</v>
      </c>
      <c r="G30" s="18">
        <f>'Cotações Extrema'!$K38</f>
        <v>1.99</v>
      </c>
      <c r="H30" s="18">
        <f>'Cotações Extrema'!$U38</f>
        <v>2.99</v>
      </c>
      <c r="I30" s="18">
        <f>'Cotações Extrema'!$AE38</f>
        <v>3.5</v>
      </c>
      <c r="J30" s="19">
        <f>'Cotações Estiva'!$K38</f>
        <v>3.49</v>
      </c>
      <c r="K30" s="19">
        <f>'Cotações Estiva'!$U38</f>
        <v>9.99</v>
      </c>
      <c r="L30" s="19" t="str">
        <f>'Cotações Estiva'!$AE38</f>
        <v>-</v>
      </c>
      <c r="M30" s="18" t="str">
        <f>'Cotações Cristina'!$K38</f>
        <v>-</v>
      </c>
      <c r="N30" s="18">
        <f>'Cotações Cristina'!$U38</f>
        <v>3</v>
      </c>
      <c r="O30" s="18">
        <f>'Cotações Cristina'!$AE38</f>
        <v>1.5</v>
      </c>
      <c r="P30" s="19">
        <f>'Cotações Ouro Fino'!$K38</f>
        <v>2.59</v>
      </c>
      <c r="Q30" s="19">
        <f>'Cotações Ouro Fino'!$U38</f>
        <v>3.5</v>
      </c>
      <c r="R30" s="19">
        <f>'Cotações Ouro Fino'!$AE38</f>
        <v>3.5</v>
      </c>
      <c r="S30" s="18">
        <f>'Cotações Pouso Alegre'!$K38</f>
        <v>3</v>
      </c>
      <c r="T30" s="18">
        <f>'Cotações Pouso Alegre'!$U38</f>
        <v>2.02</v>
      </c>
      <c r="U30" s="18">
        <f>'Cotações Pouso Alegre'!$AE38</f>
        <v>2.5</v>
      </c>
      <c r="V30" s="19">
        <f>'Cotações Cambui'!$K38</f>
        <v>3.5</v>
      </c>
      <c r="W30" s="19">
        <f>'Cotações Cambui'!$U38</f>
        <v>2.69</v>
      </c>
      <c r="X30" s="19">
        <f>'Cotações Cambui'!$AE38</f>
        <v>1.99</v>
      </c>
      <c r="Y30" s="18">
        <f>'Cotações Itajuba'!$K38</f>
        <v>2.8</v>
      </c>
      <c r="Z30" s="18">
        <f>'Cotações Itajuba'!$U38</f>
        <v>1.5</v>
      </c>
      <c r="AA30" s="18">
        <f>'Cotações Itajuba'!$AE38</f>
        <v>1.85</v>
      </c>
      <c r="AB30" s="20">
        <f t="shared" si="0"/>
        <v>9.99</v>
      </c>
      <c r="AC30" s="20">
        <f t="shared" si="1"/>
        <v>3.234375</v>
      </c>
      <c r="AD30" s="21">
        <f t="shared" si="2"/>
        <v>1.5</v>
      </c>
    </row>
    <row r="31" spans="3:30" x14ac:dyDescent="0.25">
      <c r="C31" s="2">
        <f t="shared" si="3"/>
        <v>27</v>
      </c>
      <c r="D31" s="2" t="s">
        <v>45</v>
      </c>
      <c r="E31" s="2" t="s">
        <v>15</v>
      </c>
      <c r="F31" s="17">
        <v>1</v>
      </c>
      <c r="G31" s="18">
        <f>'Cotações Extrema'!$K39</f>
        <v>7.15</v>
      </c>
      <c r="H31" s="18">
        <f>'Cotações Extrema'!$U39</f>
        <v>7.99</v>
      </c>
      <c r="I31" s="18">
        <f>'Cotações Extrema'!$AE39</f>
        <v>8.99</v>
      </c>
      <c r="J31" s="19">
        <f>'Cotações Estiva'!$K39</f>
        <v>7.99</v>
      </c>
      <c r="K31" s="19">
        <f>'Cotações Estiva'!$U39</f>
        <v>8.99</v>
      </c>
      <c r="L31" s="19">
        <f>'Cotações Estiva'!$AE39</f>
        <v>2.99</v>
      </c>
      <c r="M31" s="18">
        <f>'Cotações Cristina'!$K39</f>
        <v>9.9</v>
      </c>
      <c r="N31" s="18">
        <f>'Cotações Cristina'!$U39</f>
        <v>7.9</v>
      </c>
      <c r="O31" s="18">
        <f>'Cotações Cristina'!$AE39</f>
        <v>6.5</v>
      </c>
      <c r="P31" s="19">
        <f>'Cotações Ouro Fino'!$K39</f>
        <v>8.99</v>
      </c>
      <c r="Q31" s="19">
        <f>'Cotações Ouro Fino'!$U39</f>
        <v>6</v>
      </c>
      <c r="R31" s="19">
        <f>'Cotações Ouro Fino'!$AE39</f>
        <v>7.1</v>
      </c>
      <c r="S31" s="18">
        <f>'Cotações Pouso Alegre'!$K39</f>
        <v>8</v>
      </c>
      <c r="T31" s="18">
        <f>'Cotações Pouso Alegre'!$U39</f>
        <v>8.4</v>
      </c>
      <c r="U31" s="18">
        <f>'Cotações Pouso Alegre'!$AE39</f>
        <v>3</v>
      </c>
      <c r="V31" s="19">
        <f>'Cotações Cambui'!$K39</f>
        <v>6.9</v>
      </c>
      <c r="W31" s="19">
        <f>'Cotações Cambui'!$U39</f>
        <v>10.99</v>
      </c>
      <c r="X31" s="19">
        <f>'Cotações Cambui'!$AE39</f>
        <v>7.99</v>
      </c>
      <c r="Y31" s="18">
        <f>'Cotações Itajuba'!$K39</f>
        <v>7.9</v>
      </c>
      <c r="Z31" s="18">
        <f>'Cotações Itajuba'!$U39</f>
        <v>6</v>
      </c>
      <c r="AA31" s="18">
        <f>'Cotações Itajuba'!$AE39</f>
        <v>11.63</v>
      </c>
      <c r="AB31" s="20">
        <f t="shared" si="0"/>
        <v>10.99</v>
      </c>
      <c r="AC31" s="20">
        <f t="shared" si="1"/>
        <v>7.5427777777777782</v>
      </c>
      <c r="AD31" s="21">
        <f t="shared" si="2"/>
        <v>2.99</v>
      </c>
    </row>
    <row r="32" spans="3:30" x14ac:dyDescent="0.25">
      <c r="C32" s="2">
        <f t="shared" si="3"/>
        <v>28</v>
      </c>
      <c r="D32" s="2" t="s">
        <v>46</v>
      </c>
      <c r="E32" s="2" t="s">
        <v>15</v>
      </c>
      <c r="F32" s="17">
        <v>1</v>
      </c>
      <c r="G32" s="18" t="str">
        <f>'Cotações Extrema'!$K40</f>
        <v>-</v>
      </c>
      <c r="H32" s="18" t="str">
        <f>'Cotações Extrema'!$U40</f>
        <v>-</v>
      </c>
      <c r="I32" s="18" t="str">
        <f>'Cotações Extrema'!$AE40</f>
        <v>-</v>
      </c>
      <c r="J32" s="19" t="str">
        <f>'Cotações Estiva'!$K40</f>
        <v>-</v>
      </c>
      <c r="K32" s="19" t="str">
        <f>'Cotações Estiva'!$U40</f>
        <v>-</v>
      </c>
      <c r="L32" s="19" t="str">
        <f>'Cotações Estiva'!$AE40</f>
        <v>-</v>
      </c>
      <c r="M32" s="18" t="str">
        <f>'Cotações Cristina'!$K40</f>
        <v>-</v>
      </c>
      <c r="N32" s="18" t="str">
        <f>'Cotações Cristina'!$U40</f>
        <v>-</v>
      </c>
      <c r="O32" s="18" t="str">
        <f>'Cotações Cristina'!$AE40</f>
        <v>-</v>
      </c>
      <c r="P32" s="19" t="str">
        <f>'Cotações Ouro Fino'!$K40</f>
        <v>-</v>
      </c>
      <c r="Q32" s="19" t="str">
        <f>'Cotações Ouro Fino'!$U40</f>
        <v>-</v>
      </c>
      <c r="R32" s="19" t="str">
        <f>'Cotações Ouro Fino'!$AE40</f>
        <v>-</v>
      </c>
      <c r="S32" s="18" t="str">
        <f>'Cotações Pouso Alegre'!$K40</f>
        <v>-</v>
      </c>
      <c r="T32" s="18" t="str">
        <f>'Cotações Pouso Alegre'!$U40</f>
        <v>-</v>
      </c>
      <c r="U32" s="18" t="str">
        <f>'Cotações Pouso Alegre'!$AE40</f>
        <v>-</v>
      </c>
      <c r="V32" s="19" t="str">
        <f>'Cotações Cambui'!$K40</f>
        <v>-</v>
      </c>
      <c r="W32" s="19" t="str">
        <f>'Cotações Cambui'!$U40</f>
        <v>-</v>
      </c>
      <c r="X32" s="19" t="str">
        <f>'Cotações Cambui'!$AE40</f>
        <v>-</v>
      </c>
      <c r="Y32" s="18" t="str">
        <f>'Cotações Itajuba'!$K40</f>
        <v>-</v>
      </c>
      <c r="Z32" s="18" t="str">
        <f>'Cotações Itajuba'!$U40</f>
        <v>-</v>
      </c>
      <c r="AA32" s="18" t="str">
        <f>'Cotações Itajuba'!$AE40</f>
        <v>-</v>
      </c>
      <c r="AB32" s="20" t="s">
        <v>21</v>
      </c>
      <c r="AC32" s="20" t="s">
        <v>21</v>
      </c>
      <c r="AD32" s="21" t="s">
        <v>21</v>
      </c>
    </row>
    <row r="33" spans="3:30" x14ac:dyDescent="0.25">
      <c r="C33" s="2">
        <f t="shared" si="3"/>
        <v>29</v>
      </c>
      <c r="D33" s="1" t="s">
        <v>47</v>
      </c>
      <c r="E33" s="2" t="s">
        <v>15</v>
      </c>
      <c r="F33" s="17">
        <v>1</v>
      </c>
      <c r="G33" s="18" t="str">
        <f>'Cotações Extrema'!$K41</f>
        <v>-</v>
      </c>
      <c r="H33" s="18" t="str">
        <f>'Cotações Extrema'!$U41</f>
        <v>-</v>
      </c>
      <c r="I33" s="18" t="str">
        <f>'Cotações Extrema'!$AE41</f>
        <v>-</v>
      </c>
      <c r="J33" s="19" t="str">
        <f>'Cotações Estiva'!$K41</f>
        <v>-</v>
      </c>
      <c r="K33" s="19" t="str">
        <f>'Cotações Estiva'!$U41</f>
        <v>-</v>
      </c>
      <c r="L33" s="19">
        <f>'Cotações Estiva'!$AE41</f>
        <v>29</v>
      </c>
      <c r="M33" s="18" t="str">
        <f>'Cotações Cristina'!$K41</f>
        <v>-</v>
      </c>
      <c r="N33" s="18" t="str">
        <f>'Cotações Cristina'!$U41</f>
        <v>-</v>
      </c>
      <c r="O33" s="18">
        <f>'Cotações Cristina'!$AE41</f>
        <v>33.33</v>
      </c>
      <c r="P33" s="19">
        <f>'Cotações Ouro Fino'!$K41</f>
        <v>23.4</v>
      </c>
      <c r="Q33" s="19">
        <f>'Cotações Ouro Fino'!$U41</f>
        <v>23.4</v>
      </c>
      <c r="R33" s="19">
        <f>'Cotações Ouro Fino'!$AE41</f>
        <v>23.4</v>
      </c>
      <c r="S33" s="18" t="str">
        <f>'Cotações Pouso Alegre'!$K41</f>
        <v>-</v>
      </c>
      <c r="T33" s="18" t="str">
        <f>'Cotações Pouso Alegre'!$U41</f>
        <v>-</v>
      </c>
      <c r="U33" s="18">
        <f>'Cotações Pouso Alegre'!$AE41</f>
        <v>36.6</v>
      </c>
      <c r="V33" s="19">
        <f>'Cotações Cambui'!$K41</f>
        <v>44.8</v>
      </c>
      <c r="W33" s="19">
        <f>'Cotações Cambui'!$U41</f>
        <v>49.85</v>
      </c>
      <c r="X33" s="19">
        <f>'Cotações Cambui'!$AE41</f>
        <v>33.18</v>
      </c>
      <c r="Y33" s="18" t="str">
        <f>'Cotações Itajuba'!$K41</f>
        <v>-</v>
      </c>
      <c r="Z33" s="18">
        <f>'Cotações Itajuba'!$U41</f>
        <v>26.6</v>
      </c>
      <c r="AA33" s="18">
        <f>'Cotações Itajuba'!$AE41</f>
        <v>42.5</v>
      </c>
      <c r="AB33" s="20">
        <f t="shared" ref="AB33:AB46" si="4">MAX($G33:$X33)</f>
        <v>49.85</v>
      </c>
      <c r="AC33" s="20">
        <f t="shared" ref="AC33:AC46" si="5">AVERAGE($G33:$X33)</f>
        <v>32.995555555555562</v>
      </c>
      <c r="AD33" s="21">
        <f t="shared" ref="AD33:AD46" si="6">MIN($G33:$X33)</f>
        <v>23.4</v>
      </c>
    </row>
    <row r="34" spans="3:30" x14ac:dyDescent="0.25">
      <c r="C34" s="2">
        <v>30</v>
      </c>
      <c r="D34" s="2" t="s">
        <v>48</v>
      </c>
      <c r="E34" s="2" t="s">
        <v>15</v>
      </c>
      <c r="F34" s="17">
        <v>1</v>
      </c>
      <c r="G34" s="18">
        <f>'Cotações Extrema'!$K42</f>
        <v>3.29</v>
      </c>
      <c r="H34" s="18">
        <f>'Cotações Extrema'!$U42</f>
        <v>3.49</v>
      </c>
      <c r="I34" s="18" t="str">
        <f>'Cotações Extrema'!$AE42</f>
        <v>-</v>
      </c>
      <c r="J34" s="19">
        <f>'Cotações Estiva'!$K42</f>
        <v>8</v>
      </c>
      <c r="K34" s="19" t="str">
        <f>'Cotações Estiva'!$U42</f>
        <v>-</v>
      </c>
      <c r="L34" s="19" t="str">
        <f>'Cotações Estiva'!$AE42</f>
        <v>-</v>
      </c>
      <c r="M34" s="18">
        <f>'Cotações Cristina'!$K42</f>
        <v>14.3</v>
      </c>
      <c r="N34" s="18">
        <f>'Cotações Cristina'!$U42</f>
        <v>11.6</v>
      </c>
      <c r="O34" s="18">
        <f>'Cotações Cristina'!$AE42</f>
        <v>11.6</v>
      </c>
      <c r="P34" s="19">
        <f>'Cotações Ouro Fino'!$K42</f>
        <v>16</v>
      </c>
      <c r="Q34" s="19">
        <f>'Cotações Ouro Fino'!$U42</f>
        <v>16</v>
      </c>
      <c r="R34" s="19">
        <f>'Cotações Ouro Fino'!$AE42</f>
        <v>16</v>
      </c>
      <c r="S34" s="18">
        <f>'Cotações Pouso Alegre'!$K42</f>
        <v>11.6</v>
      </c>
      <c r="T34" s="18">
        <f>'Cotações Pouso Alegre'!$U42</f>
        <v>10.16</v>
      </c>
      <c r="U34" s="18">
        <f>'Cotações Pouso Alegre'!$AE42</f>
        <v>9</v>
      </c>
      <c r="V34" s="19">
        <f>'Cotações Cambui'!$K42</f>
        <v>13</v>
      </c>
      <c r="W34" s="19">
        <f>'Cotações Cambui'!$U42</f>
        <v>8.3000000000000007</v>
      </c>
      <c r="X34" s="19">
        <f>'Cotações Cambui'!$AE42</f>
        <v>9.17</v>
      </c>
      <c r="Y34" s="18">
        <f>'Cotações Itajuba'!$K42</f>
        <v>1.66</v>
      </c>
      <c r="Z34" s="18">
        <f>'Cotações Itajuba'!$U42</f>
        <v>10</v>
      </c>
      <c r="AA34" s="18">
        <f>'Cotações Itajuba'!$AE42</f>
        <v>11.83</v>
      </c>
      <c r="AB34" s="20">
        <f t="shared" si="4"/>
        <v>16</v>
      </c>
      <c r="AC34" s="20">
        <f t="shared" si="5"/>
        <v>10.767333333333333</v>
      </c>
      <c r="AD34" s="21">
        <f t="shared" si="6"/>
        <v>3.29</v>
      </c>
    </row>
    <row r="35" spans="3:30" x14ac:dyDescent="0.25">
      <c r="C35" s="2">
        <v>31</v>
      </c>
      <c r="D35" s="2" t="s">
        <v>49</v>
      </c>
      <c r="E35" s="2" t="s">
        <v>15</v>
      </c>
      <c r="F35" s="17">
        <v>1</v>
      </c>
      <c r="G35" s="18">
        <f>'Cotações Extrema'!$K43</f>
        <v>4.99</v>
      </c>
      <c r="H35" s="18">
        <f>'Cotações Extrema'!$U43</f>
        <v>4.99</v>
      </c>
      <c r="I35" s="18" t="str">
        <f>'Cotações Extrema'!$AE43</f>
        <v>-</v>
      </c>
      <c r="J35" s="19" t="str">
        <f>'Cotações Estiva'!$K43</f>
        <v>-</v>
      </c>
      <c r="K35" s="19" t="str">
        <f>'Cotações Estiva'!$U43</f>
        <v>-</v>
      </c>
      <c r="L35" s="19" t="str">
        <f>'Cotações Estiva'!$AE43</f>
        <v>-</v>
      </c>
      <c r="M35" s="18" t="str">
        <f>'Cotações Cristina'!$K43</f>
        <v>-</v>
      </c>
      <c r="N35" s="18" t="str">
        <f>'Cotações Cristina'!$U43</f>
        <v>-</v>
      </c>
      <c r="O35" s="18" t="str">
        <f>'Cotações Cristina'!$AE43</f>
        <v>-</v>
      </c>
      <c r="P35" s="19" t="str">
        <f>'Cotações Ouro Fino'!$K43</f>
        <v>-</v>
      </c>
      <c r="Q35" s="19" t="str">
        <f>'Cotações Ouro Fino'!$U43</f>
        <v>-</v>
      </c>
      <c r="R35" s="19">
        <f>'Cotações Ouro Fino'!$AE43</f>
        <v>20.8</v>
      </c>
      <c r="S35" s="18" t="str">
        <f>'Cotações Pouso Alegre'!$K43</f>
        <v>-</v>
      </c>
      <c r="T35" s="18" t="str">
        <f>'Cotações Pouso Alegre'!$U43</f>
        <v>-</v>
      </c>
      <c r="U35" s="18" t="str">
        <f>'Cotações Pouso Alegre'!$AE43</f>
        <v>-</v>
      </c>
      <c r="V35" s="19">
        <f>'Cotações Cambui'!$K43</f>
        <v>16.329999999999998</v>
      </c>
      <c r="W35" s="19">
        <f>'Cotações Cambui'!$U43</f>
        <v>9.9700000000000006</v>
      </c>
      <c r="X35" s="19" t="str">
        <f>'Cotações Cambui'!$AE43</f>
        <v>-</v>
      </c>
      <c r="Y35" s="18" t="str">
        <f>'Cotações Itajuba'!$K43</f>
        <v>-</v>
      </c>
      <c r="Z35" s="18" t="str">
        <f>'Cotações Itajuba'!$U43</f>
        <v>-</v>
      </c>
      <c r="AA35" s="18" t="str">
        <f>'Cotações Itajuba'!$AE43</f>
        <v>-</v>
      </c>
      <c r="AB35" s="20">
        <f t="shared" si="4"/>
        <v>20.8</v>
      </c>
      <c r="AC35" s="20">
        <f t="shared" si="5"/>
        <v>11.416</v>
      </c>
      <c r="AD35" s="21">
        <f t="shared" si="6"/>
        <v>4.99</v>
      </c>
    </row>
    <row r="36" spans="3:30" x14ac:dyDescent="0.25">
      <c r="C36" s="2">
        <f t="shared" si="3"/>
        <v>32</v>
      </c>
      <c r="D36" s="2" t="s">
        <v>50</v>
      </c>
      <c r="E36" s="2" t="s">
        <v>15</v>
      </c>
      <c r="F36" s="17">
        <v>1</v>
      </c>
      <c r="G36" s="18">
        <f>'Cotações Extrema'!$K44</f>
        <v>11.25</v>
      </c>
      <c r="H36" s="18">
        <f>'Cotações Extrema'!$U44</f>
        <v>9.99</v>
      </c>
      <c r="I36" s="18">
        <f>'Cotações Extrema'!$AE44</f>
        <v>7.99</v>
      </c>
      <c r="J36" s="19">
        <f>'Cotações Estiva'!$K44</f>
        <v>21.49</v>
      </c>
      <c r="K36" s="19">
        <f>'Cotações Estiva'!$U44</f>
        <v>21.9</v>
      </c>
      <c r="L36" s="19" t="str">
        <f>'Cotações Estiva'!$AE44</f>
        <v>-</v>
      </c>
      <c r="M36" s="18">
        <f>'Cotações Cristina'!$K44</f>
        <v>3.8</v>
      </c>
      <c r="N36" s="18">
        <f>'Cotações Cristina'!$U44</f>
        <v>3.5</v>
      </c>
      <c r="O36" s="18">
        <f>'Cotações Cristina'!$AE44</f>
        <v>12</v>
      </c>
      <c r="P36" s="19">
        <f>'Cotações Ouro Fino'!$K44</f>
        <v>9.9</v>
      </c>
      <c r="Q36" s="19">
        <f>'Cotações Ouro Fino'!$U44</f>
        <v>16</v>
      </c>
      <c r="R36" s="19">
        <f>'Cotações Ouro Fino'!$AE44</f>
        <v>9.99</v>
      </c>
      <c r="S36" s="18">
        <f>'Cotações Pouso Alegre'!$K44</f>
        <v>8</v>
      </c>
      <c r="T36" s="18">
        <f>'Cotações Pouso Alegre'!$U44</f>
        <v>8.75</v>
      </c>
      <c r="U36" s="18">
        <f>'Cotações Pouso Alegre'!$AE44</f>
        <v>7</v>
      </c>
      <c r="V36" s="19">
        <f>'Cotações Cambui'!$K44</f>
        <v>14.9</v>
      </c>
      <c r="W36" s="19">
        <f>'Cotações Cambui'!$U44</f>
        <v>8.9890000000000008</v>
      </c>
      <c r="X36" s="19">
        <f>'Cotações Cambui'!$AE44</f>
        <v>7.98</v>
      </c>
      <c r="Y36" s="18">
        <f>'Cotações Itajuba'!$K44</f>
        <v>4.5</v>
      </c>
      <c r="Z36" s="18">
        <f>'Cotações Itajuba'!$U44</f>
        <v>15</v>
      </c>
      <c r="AA36" s="18">
        <f>'Cotações Itajuba'!$AE44</f>
        <v>18.8</v>
      </c>
      <c r="AB36" s="20">
        <f t="shared" si="4"/>
        <v>21.9</v>
      </c>
      <c r="AC36" s="20">
        <f t="shared" si="5"/>
        <v>10.789941176470588</v>
      </c>
      <c r="AD36" s="21">
        <f t="shared" si="6"/>
        <v>3.5</v>
      </c>
    </row>
    <row r="37" spans="3:30" x14ac:dyDescent="0.25">
      <c r="C37" s="2">
        <f t="shared" si="3"/>
        <v>33</v>
      </c>
      <c r="D37" s="2" t="s">
        <v>51</v>
      </c>
      <c r="E37" s="2" t="s">
        <v>52</v>
      </c>
      <c r="F37" s="17">
        <v>1</v>
      </c>
      <c r="G37" s="18" t="str">
        <f>'Cotações Extrema'!$K45</f>
        <v>-</v>
      </c>
      <c r="H37" s="18" t="str">
        <f>'Cotações Extrema'!$U45</f>
        <v>-</v>
      </c>
      <c r="I37" s="18" t="str">
        <f>'Cotações Extrema'!$AE45</f>
        <v>-</v>
      </c>
      <c r="J37" s="19" t="str">
        <f>'Cotações Estiva'!$K45</f>
        <v>-</v>
      </c>
      <c r="K37" s="19" t="str">
        <f>'Cotações Estiva'!$U45</f>
        <v>-</v>
      </c>
      <c r="L37" s="19" t="str">
        <f>'Cotações Estiva'!$AE45</f>
        <v>-</v>
      </c>
      <c r="M37" s="18" t="str">
        <f>'Cotações Cristina'!$K45</f>
        <v>-</v>
      </c>
      <c r="N37" s="18" t="str">
        <f>'Cotações Cristina'!$U45</f>
        <v>-</v>
      </c>
      <c r="O37" s="18" t="str">
        <f>'Cotações Cristina'!$AE45</f>
        <v>-</v>
      </c>
      <c r="P37" s="19" t="str">
        <f>'Cotações Ouro Fino'!$K45</f>
        <v>-</v>
      </c>
      <c r="Q37" s="19" t="str">
        <f>'Cotações Ouro Fino'!$U45</f>
        <v>-</v>
      </c>
      <c r="R37" s="19">
        <f>'Cotações Ouro Fino'!$AE45</f>
        <v>17.899999999999999</v>
      </c>
      <c r="S37" s="18" t="str">
        <f>'Cotações Pouso Alegre'!$K45</f>
        <v>-</v>
      </c>
      <c r="T37" s="18">
        <f>'Cotações Pouso Alegre'!$U45</f>
        <v>11.38</v>
      </c>
      <c r="U37" s="18" t="str">
        <f>'Cotações Pouso Alegre'!$AE45</f>
        <v>-</v>
      </c>
      <c r="V37" s="19">
        <f>'Cotações Cambui'!$K45</f>
        <v>20</v>
      </c>
      <c r="W37" s="19">
        <f>'Cotações Cambui'!$U45</f>
        <v>21.5</v>
      </c>
      <c r="X37" s="19">
        <f>'Cotações Cambui'!$AE45</f>
        <v>20.9</v>
      </c>
      <c r="Y37" s="18" t="str">
        <f>'Cotações Itajuba'!$K45</f>
        <v>-</v>
      </c>
      <c r="Z37" s="18" t="str">
        <f>'Cotações Itajuba'!$U45</f>
        <v>-</v>
      </c>
      <c r="AA37" s="18" t="str">
        <f>'Cotações Itajuba'!$AE45</f>
        <v>-</v>
      </c>
      <c r="AB37" s="20">
        <f t="shared" si="4"/>
        <v>21.5</v>
      </c>
      <c r="AC37" s="20">
        <f t="shared" si="5"/>
        <v>18.336000000000002</v>
      </c>
      <c r="AD37" s="21">
        <f t="shared" si="6"/>
        <v>11.38</v>
      </c>
    </row>
    <row r="38" spans="3:30" x14ac:dyDescent="0.25">
      <c r="C38" s="2">
        <f t="shared" si="3"/>
        <v>34</v>
      </c>
      <c r="D38" s="2" t="s">
        <v>53</v>
      </c>
      <c r="E38" s="2" t="s">
        <v>52</v>
      </c>
      <c r="F38" s="17">
        <v>1</v>
      </c>
      <c r="G38" s="18">
        <f>'Cotações Extrema'!$K46</f>
        <v>3.25</v>
      </c>
      <c r="H38" s="18">
        <f>'Cotações Extrema'!$U46</f>
        <v>5.99</v>
      </c>
      <c r="I38" s="18">
        <f>'Cotações Extrema'!$AE46</f>
        <v>4.3899999999999997</v>
      </c>
      <c r="J38" s="19">
        <f>'Cotações Estiva'!$K46</f>
        <v>4.99</v>
      </c>
      <c r="K38" s="19">
        <f>'Cotações Estiva'!$U46</f>
        <v>3.79</v>
      </c>
      <c r="L38" s="19" t="str">
        <f>'Cotações Estiva'!$AE46</f>
        <v>-</v>
      </c>
      <c r="M38" s="18" t="str">
        <f>'Cotações Cristina'!$K46</f>
        <v>-</v>
      </c>
      <c r="N38" s="18">
        <f>'Cotações Cristina'!$U46</f>
        <v>3.5</v>
      </c>
      <c r="O38" s="18">
        <f>'Cotações Cristina'!$AE46</f>
        <v>3</v>
      </c>
      <c r="P38" s="19">
        <f>'Cotações Ouro Fino'!$K46</f>
        <v>3.79</v>
      </c>
      <c r="Q38" s="19">
        <f>'Cotações Ouro Fino'!$U46</f>
        <v>2.99</v>
      </c>
      <c r="R38" s="19">
        <f>'Cotações Ouro Fino'!$AE46</f>
        <v>4.2</v>
      </c>
      <c r="S38" s="18">
        <f>'Cotações Pouso Alegre'!$K46</f>
        <v>4</v>
      </c>
      <c r="T38" s="18">
        <f>'Cotações Pouso Alegre'!$U46</f>
        <v>2.73</v>
      </c>
      <c r="U38" s="18">
        <f>'Cotações Pouso Alegre'!$AE46</f>
        <v>2.9</v>
      </c>
      <c r="V38" s="19">
        <f>'Cotações Cambui'!$K46</f>
        <v>4.9000000000000004</v>
      </c>
      <c r="W38" s="19">
        <f>'Cotações Cambui'!$U46</f>
        <v>4.99</v>
      </c>
      <c r="X38" s="19">
        <f>'Cotações Cambui'!$AE46</f>
        <v>4.45</v>
      </c>
      <c r="Y38" s="18">
        <f>'Cotações Itajuba'!$K46</f>
        <v>2.99</v>
      </c>
      <c r="Z38" s="18">
        <f>'Cotações Itajuba'!$U46</f>
        <v>3</v>
      </c>
      <c r="AA38" s="18">
        <f>'Cotações Itajuba'!$AE46</f>
        <v>2.0499999999999998</v>
      </c>
      <c r="AB38" s="20">
        <f t="shared" si="4"/>
        <v>5.99</v>
      </c>
      <c r="AC38" s="20">
        <f t="shared" si="5"/>
        <v>3.99125</v>
      </c>
      <c r="AD38" s="21">
        <f t="shared" si="6"/>
        <v>2.73</v>
      </c>
    </row>
    <row r="39" spans="3:30" x14ac:dyDescent="0.25">
      <c r="C39" s="2">
        <f t="shared" si="3"/>
        <v>35</v>
      </c>
      <c r="D39" s="2" t="s">
        <v>54</v>
      </c>
      <c r="E39" s="2" t="s">
        <v>52</v>
      </c>
      <c r="F39" s="17">
        <v>1</v>
      </c>
      <c r="G39" s="18">
        <f>'Cotações Extrema'!$K47</f>
        <v>8.14</v>
      </c>
      <c r="H39" s="18">
        <f>'Cotações Extrema'!$U47</f>
        <v>12.99</v>
      </c>
      <c r="I39" s="18">
        <f>'Cotações Extrema'!$AE47</f>
        <v>9.99</v>
      </c>
      <c r="J39" s="19">
        <f>'Cotações Estiva'!$K47</f>
        <v>9.8000000000000007</v>
      </c>
      <c r="K39" s="19">
        <f>'Cotações Estiva'!$U47</f>
        <v>7.95</v>
      </c>
      <c r="L39" s="19" t="str">
        <f>'Cotações Estiva'!$AE47</f>
        <v>-</v>
      </c>
      <c r="M39" s="18" t="str">
        <f>'Cotações Cristina'!$K47</f>
        <v>-</v>
      </c>
      <c r="N39" s="18" t="str">
        <f>'Cotações Cristina'!$U47</f>
        <v>-</v>
      </c>
      <c r="O39" s="18">
        <f>'Cotações Cristina'!$AE47</f>
        <v>7</v>
      </c>
      <c r="P39" s="19">
        <f>'Cotações Ouro Fino'!$K47</f>
        <v>16</v>
      </c>
      <c r="Q39" s="19">
        <f>'Cotações Ouro Fino'!$U47</f>
        <v>12</v>
      </c>
      <c r="R39" s="19">
        <f>'Cotações Ouro Fino'!$AE47</f>
        <v>12</v>
      </c>
      <c r="S39" s="18">
        <f>'Cotações Pouso Alegre'!$K47</f>
        <v>10</v>
      </c>
      <c r="T39" s="18">
        <f>'Cotações Pouso Alegre'!$U47</f>
        <v>20.059999999999999</v>
      </c>
      <c r="U39" s="18">
        <f>'Cotações Pouso Alegre'!$AE47</f>
        <v>12</v>
      </c>
      <c r="V39" s="19">
        <f>'Cotações Cambui'!$K47</f>
        <v>14.9</v>
      </c>
      <c r="W39" s="19">
        <f>'Cotações Cambui'!$U47</f>
        <v>9.99</v>
      </c>
      <c r="X39" s="19">
        <f>'Cotações Cambui'!$AE47</f>
        <v>9.99</v>
      </c>
      <c r="Y39" s="18" t="str">
        <f>'Cotações Itajuba'!$K47</f>
        <v>-</v>
      </c>
      <c r="Z39" s="18">
        <f>'Cotações Itajuba'!$U47</f>
        <v>13</v>
      </c>
      <c r="AA39" s="18">
        <f>'Cotações Itajuba'!$AE47</f>
        <v>12</v>
      </c>
      <c r="AB39" s="20">
        <f t="shared" si="4"/>
        <v>20.059999999999999</v>
      </c>
      <c r="AC39" s="20">
        <f t="shared" si="5"/>
        <v>11.520666666666669</v>
      </c>
      <c r="AD39" s="21">
        <f t="shared" si="6"/>
        <v>7</v>
      </c>
    </row>
    <row r="40" spans="3:30" x14ac:dyDescent="0.25">
      <c r="C40" s="2">
        <f t="shared" si="3"/>
        <v>36</v>
      </c>
      <c r="D40" s="2" t="s">
        <v>55</v>
      </c>
      <c r="E40" s="2" t="s">
        <v>52</v>
      </c>
      <c r="F40" s="17">
        <v>1</v>
      </c>
      <c r="G40" s="18">
        <f>'Cotações Extrema'!$K48</f>
        <v>1.47</v>
      </c>
      <c r="H40" s="18">
        <f>'Cotações Extrema'!$U48</f>
        <v>1.99</v>
      </c>
      <c r="I40" s="18" t="str">
        <f>'Cotações Extrema'!$AE48</f>
        <v>-</v>
      </c>
      <c r="J40" s="19">
        <f>'Cotações Estiva'!$K48</f>
        <v>2.29</v>
      </c>
      <c r="K40" s="19">
        <f>'Cotações Estiva'!$U48</f>
        <v>1.85</v>
      </c>
      <c r="L40" s="19" t="str">
        <f>'Cotações Estiva'!$AE48</f>
        <v>-</v>
      </c>
      <c r="M40" s="18" t="str">
        <f>'Cotações Cristina'!$K48</f>
        <v>-</v>
      </c>
      <c r="N40" s="18">
        <f>'Cotações Cristina'!$U48</f>
        <v>1.5</v>
      </c>
      <c r="O40" s="18">
        <f>'Cotações Cristina'!$AE48</f>
        <v>1.5</v>
      </c>
      <c r="P40" s="19">
        <f>'Cotações Ouro Fino'!$K48</f>
        <v>1.49</v>
      </c>
      <c r="Q40" s="19">
        <f>'Cotações Ouro Fino'!$U48</f>
        <v>1.5</v>
      </c>
      <c r="R40" s="19">
        <f>'Cotações Ouro Fino'!$AE48</f>
        <v>1.5</v>
      </c>
      <c r="S40" s="18">
        <f>'Cotações Pouso Alegre'!$K48</f>
        <v>2.5</v>
      </c>
      <c r="T40" s="18">
        <f>'Cotações Pouso Alegre'!$U48</f>
        <v>2.64</v>
      </c>
      <c r="U40" s="18">
        <f>'Cotações Pouso Alegre'!$AE48</f>
        <v>2.8</v>
      </c>
      <c r="V40" s="19">
        <f>'Cotações Cambui'!$K48</f>
        <v>1.9</v>
      </c>
      <c r="W40" s="19">
        <f>'Cotações Cambui'!$U48</f>
        <v>1.99</v>
      </c>
      <c r="X40" s="19">
        <f>'Cotações Cambui'!$AE48</f>
        <v>1.98</v>
      </c>
      <c r="Y40" s="18">
        <f>'Cotações Itajuba'!$K48</f>
        <v>1.45</v>
      </c>
      <c r="Z40" s="18">
        <f>'Cotações Itajuba'!$U48</f>
        <v>1.5</v>
      </c>
      <c r="AA40" s="18">
        <f>'Cotações Itajuba'!$AE48</f>
        <v>1.29</v>
      </c>
      <c r="AB40" s="20">
        <f t="shared" si="4"/>
        <v>2.8</v>
      </c>
      <c r="AC40" s="20">
        <f t="shared" si="5"/>
        <v>1.9266666666666665</v>
      </c>
      <c r="AD40" s="21">
        <f t="shared" si="6"/>
        <v>1.47</v>
      </c>
    </row>
    <row r="41" spans="3:30" x14ac:dyDescent="0.25">
      <c r="C41" s="2">
        <f t="shared" si="3"/>
        <v>37</v>
      </c>
      <c r="D41" s="2" t="s">
        <v>56</v>
      </c>
      <c r="E41" s="2" t="s">
        <v>15</v>
      </c>
      <c r="F41" s="17">
        <v>1</v>
      </c>
      <c r="G41" s="18">
        <f>'Cotações Extrema'!$K49</f>
        <v>4.5199999999999996</v>
      </c>
      <c r="H41" s="18">
        <f>'Cotações Extrema'!$U49</f>
        <v>4.99</v>
      </c>
      <c r="I41" s="18">
        <f>'Cotações Extrema'!$AE49</f>
        <v>3.49</v>
      </c>
      <c r="J41" s="19">
        <f>'Cotações Estiva'!$K49</f>
        <v>3.99</v>
      </c>
      <c r="K41" s="19">
        <f>'Cotações Estiva'!$U49</f>
        <v>3.25</v>
      </c>
      <c r="L41" s="19">
        <f>'Cotações Estiva'!$AE49</f>
        <v>4.99</v>
      </c>
      <c r="M41" s="18">
        <f>'Cotações Cristina'!$K49</f>
        <v>4.95</v>
      </c>
      <c r="N41" s="18">
        <f>'Cotações Cristina'!$U49</f>
        <v>3.5</v>
      </c>
      <c r="O41" s="18">
        <f>'Cotações Cristina'!$AE49</f>
        <v>2.8</v>
      </c>
      <c r="P41" s="19">
        <f>'Cotações Ouro Fino'!$K49</f>
        <v>3.99</v>
      </c>
      <c r="Q41" s="19">
        <f>'Cotações Ouro Fino'!$U49</f>
        <v>2.99</v>
      </c>
      <c r="R41" s="19">
        <f>'Cotações Ouro Fino'!$AE49</f>
        <v>3.59</v>
      </c>
      <c r="S41" s="18">
        <f>'Cotações Pouso Alegre'!$K49</f>
        <v>5</v>
      </c>
      <c r="T41" s="18">
        <f>'Cotações Pouso Alegre'!$U49</f>
        <v>2.84</v>
      </c>
      <c r="U41" s="18">
        <f>'Cotações Pouso Alegre'!$AE49</f>
        <v>2.2999999999999998</v>
      </c>
      <c r="V41" s="19">
        <f>'Cotações Cambui'!$K49</f>
        <v>4.9000000000000004</v>
      </c>
      <c r="W41" s="19">
        <f>'Cotações Cambui'!$U49</f>
        <v>4.99</v>
      </c>
      <c r="X41" s="19">
        <f>'Cotações Cambui'!$AE49</f>
        <v>5.59</v>
      </c>
      <c r="Y41" s="18">
        <f>'Cotações Itajuba'!$K49</f>
        <v>3</v>
      </c>
      <c r="Z41" s="18">
        <f>'Cotações Itajuba'!$U49</f>
        <v>4.5</v>
      </c>
      <c r="AA41" s="18">
        <f>'Cotações Itajuba'!$AE49</f>
        <v>4.99</v>
      </c>
      <c r="AB41" s="20">
        <f t="shared" si="4"/>
        <v>5.59</v>
      </c>
      <c r="AC41" s="20">
        <f t="shared" si="5"/>
        <v>4.0372222222222227</v>
      </c>
      <c r="AD41" s="21">
        <f t="shared" si="6"/>
        <v>2.2999999999999998</v>
      </c>
    </row>
    <row r="42" spans="3:30" x14ac:dyDescent="0.25">
      <c r="C42" s="2">
        <f t="shared" si="3"/>
        <v>38</v>
      </c>
      <c r="D42" s="2" t="s">
        <v>57</v>
      </c>
      <c r="E42" s="2" t="s">
        <v>52</v>
      </c>
      <c r="F42" s="17">
        <v>1</v>
      </c>
      <c r="G42" s="18">
        <f>'Cotações Extrema'!$K50</f>
        <v>8.99</v>
      </c>
      <c r="H42" s="18">
        <f>'Cotações Extrema'!$U50</f>
        <v>12.99</v>
      </c>
      <c r="I42" s="18" t="str">
        <f>'Cotações Extrema'!$AE50</f>
        <v>-</v>
      </c>
      <c r="J42" s="19">
        <f>'Cotações Estiva'!$K50</f>
        <v>9</v>
      </c>
      <c r="K42" s="19">
        <f>'Cotações Estiva'!$U50</f>
        <v>12</v>
      </c>
      <c r="L42" s="19">
        <f>'Cotações Estiva'!$AE50</f>
        <v>9.2899999999999991</v>
      </c>
      <c r="M42" s="18" t="str">
        <f>'Cotações Cristina'!$K50</f>
        <v>-</v>
      </c>
      <c r="N42" s="18">
        <f>'Cotações Cristina'!$U50</f>
        <v>11.6</v>
      </c>
      <c r="O42" s="18">
        <f>'Cotações Cristina'!$AE50</f>
        <v>13.3</v>
      </c>
      <c r="P42" s="19">
        <f>'Cotações Ouro Fino'!$K50</f>
        <v>9.99</v>
      </c>
      <c r="Q42" s="19">
        <f>'Cotações Ouro Fino'!$U50</f>
        <v>16</v>
      </c>
      <c r="R42" s="19" t="str">
        <f>'Cotações Ouro Fino'!$AE50</f>
        <v>-</v>
      </c>
      <c r="S42" s="18">
        <f>'Cotações Pouso Alegre'!$K50</f>
        <v>10</v>
      </c>
      <c r="T42" s="18">
        <f>'Cotações Pouso Alegre'!$U50</f>
        <v>12.83</v>
      </c>
      <c r="U42" s="18">
        <f>'Cotações Pouso Alegre'!$AE50</f>
        <v>8.3000000000000007</v>
      </c>
      <c r="V42" s="19">
        <f>'Cotações Cambui'!$K50</f>
        <v>19.670000000000002</v>
      </c>
      <c r="W42" s="19">
        <f>'Cotações Cambui'!$U50</f>
        <v>19.97</v>
      </c>
      <c r="X42" s="19">
        <f>'Cotações Cambui'!$AE50</f>
        <v>12.5</v>
      </c>
      <c r="Y42" s="18">
        <f>'Cotações Itajuba'!$K50</f>
        <v>10</v>
      </c>
      <c r="Z42" s="18">
        <f>'Cotações Itajuba'!$U50</f>
        <v>13.3</v>
      </c>
      <c r="AA42" s="18">
        <f>'Cotações Itajuba'!$AE50</f>
        <v>16.3</v>
      </c>
      <c r="AB42" s="20">
        <f t="shared" si="4"/>
        <v>19.97</v>
      </c>
      <c r="AC42" s="20">
        <f t="shared" si="5"/>
        <v>12.428666666666665</v>
      </c>
      <c r="AD42" s="21">
        <f t="shared" si="6"/>
        <v>8.3000000000000007</v>
      </c>
    </row>
    <row r="43" spans="3:30" x14ac:dyDescent="0.25">
      <c r="C43" s="2">
        <v>39</v>
      </c>
      <c r="D43" s="2" t="s">
        <v>58</v>
      </c>
      <c r="E43" s="2" t="s">
        <v>15</v>
      </c>
      <c r="F43" s="17">
        <v>1</v>
      </c>
      <c r="G43" s="18">
        <f>'Cotações Extrema'!$K51</f>
        <v>7.8</v>
      </c>
      <c r="H43" s="18">
        <f>'Cotações Extrema'!$U51</f>
        <v>9.98</v>
      </c>
      <c r="I43" s="18">
        <f>'Cotações Extrema'!$AE51</f>
        <v>7.99</v>
      </c>
      <c r="J43" s="19">
        <f>'Cotações Estiva'!$K51</f>
        <v>11</v>
      </c>
      <c r="K43" s="19">
        <f>'Cotações Estiva'!$U51</f>
        <v>5.79</v>
      </c>
      <c r="L43" s="19" t="str">
        <f>'Cotações Estiva'!$AE51</f>
        <v>-</v>
      </c>
      <c r="M43" s="18" t="str">
        <f>'Cotações Cristina'!$K51</f>
        <v>-</v>
      </c>
      <c r="N43" s="18">
        <f>'Cotações Cristina'!$U51</f>
        <v>4</v>
      </c>
      <c r="O43" s="18">
        <f>'Cotações Cristina'!$AE51</f>
        <v>5</v>
      </c>
      <c r="P43" s="19">
        <f>'Cotações Ouro Fino'!$K51</f>
        <v>5.69</v>
      </c>
      <c r="Q43" s="19">
        <f>'Cotações Ouro Fino'!$U51</f>
        <v>2.99</v>
      </c>
      <c r="R43" s="19">
        <f>'Cotações Ouro Fino'!$AE51</f>
        <v>13</v>
      </c>
      <c r="S43" s="18">
        <f>'Cotações Pouso Alegre'!$K51</f>
        <v>7</v>
      </c>
      <c r="T43" s="18">
        <f>'Cotações Pouso Alegre'!$U51</f>
        <v>8.11</v>
      </c>
      <c r="U43" s="18">
        <f>'Cotações Pouso Alegre'!$AE51</f>
        <v>8</v>
      </c>
      <c r="V43" s="19">
        <f>'Cotações Cambui'!$K51</f>
        <v>9.9</v>
      </c>
      <c r="W43" s="19">
        <f>'Cotações Cambui'!$U51</f>
        <v>6.99</v>
      </c>
      <c r="X43" s="19">
        <f>'Cotações Cambui'!$AE51</f>
        <v>6.95</v>
      </c>
      <c r="Y43" s="18">
        <f>'Cotações Itajuba'!$K51</f>
        <v>4.99</v>
      </c>
      <c r="Z43" s="18">
        <f>'Cotações Itajuba'!$U51</f>
        <v>4</v>
      </c>
      <c r="AA43" s="18" t="str">
        <f>'Cotações Itajuba'!$AE51</f>
        <v>-</v>
      </c>
      <c r="AB43" s="20">
        <f t="shared" si="4"/>
        <v>13</v>
      </c>
      <c r="AC43" s="20">
        <f t="shared" si="5"/>
        <v>7.5118750000000007</v>
      </c>
      <c r="AD43" s="21">
        <f t="shared" si="6"/>
        <v>2.99</v>
      </c>
    </row>
    <row r="44" spans="3:30" x14ac:dyDescent="0.25">
      <c r="C44" s="2">
        <v>40</v>
      </c>
      <c r="D44" s="2" t="s">
        <v>59</v>
      </c>
      <c r="E44" s="2" t="s">
        <v>15</v>
      </c>
      <c r="F44" s="17">
        <v>1</v>
      </c>
      <c r="G44" s="18" t="str">
        <f>'Cotações Extrema'!$K52</f>
        <v>-</v>
      </c>
      <c r="H44" s="18" t="str">
        <f>'Cotações Extrema'!$U52</f>
        <v>-</v>
      </c>
      <c r="I44" s="18" t="str">
        <f>'Cotações Extrema'!$AE52</f>
        <v>-</v>
      </c>
      <c r="J44" s="19" t="str">
        <f>'Cotações Estiva'!$K52</f>
        <v>-</v>
      </c>
      <c r="K44" s="19">
        <f>'Cotações Estiva'!$U52</f>
        <v>10.99</v>
      </c>
      <c r="L44" s="19" t="str">
        <f>'Cotações Estiva'!$AE52</f>
        <v>-</v>
      </c>
      <c r="M44" s="18" t="str">
        <f>'Cotações Cristina'!$K52</f>
        <v>-</v>
      </c>
      <c r="N44" s="18" t="str">
        <f>'Cotações Cristina'!$U52</f>
        <v>-</v>
      </c>
      <c r="O44" s="18" t="str">
        <f>'Cotações Cristina'!$AE52</f>
        <v>-</v>
      </c>
      <c r="P44" s="19">
        <f>'Cotações Ouro Fino'!$K52</f>
        <v>10</v>
      </c>
      <c r="Q44" s="19" t="str">
        <f>'Cotações Ouro Fino'!$U52</f>
        <v>-</v>
      </c>
      <c r="R44" s="19">
        <f>'Cotações Ouro Fino'!$AE52</f>
        <v>12</v>
      </c>
      <c r="S44" s="18" t="str">
        <f>'Cotações Pouso Alegre'!$K52</f>
        <v>-</v>
      </c>
      <c r="T44" s="18" t="str">
        <f>'Cotações Pouso Alegre'!$U52</f>
        <v>-</v>
      </c>
      <c r="U44" s="18" t="str">
        <f>'Cotações Pouso Alegre'!$AE52</f>
        <v>-</v>
      </c>
      <c r="V44" s="19" t="str">
        <f>'Cotações Cambui'!$K52</f>
        <v>-</v>
      </c>
      <c r="W44" s="19">
        <f>'Cotações Cambui'!$U52</f>
        <v>12</v>
      </c>
      <c r="X44" s="19">
        <f>'Cotações Cambui'!$AE52</f>
        <v>6.98</v>
      </c>
      <c r="Y44" s="18" t="str">
        <f>'Cotações Itajuba'!$K52</f>
        <v>-</v>
      </c>
      <c r="Z44" s="18" t="str">
        <f>'Cotações Itajuba'!$U52</f>
        <v>-</v>
      </c>
      <c r="AA44" s="18" t="str">
        <f>'Cotações Itajuba'!$AE52</f>
        <v>-</v>
      </c>
      <c r="AB44" s="20">
        <f t="shared" si="4"/>
        <v>12</v>
      </c>
      <c r="AC44" s="20">
        <f t="shared" si="5"/>
        <v>10.394</v>
      </c>
      <c r="AD44" s="21">
        <f t="shared" si="6"/>
        <v>6.98</v>
      </c>
    </row>
    <row r="45" spans="3:30" x14ac:dyDescent="0.25">
      <c r="C45" s="2">
        <v>41</v>
      </c>
      <c r="D45" s="2" t="s">
        <v>60</v>
      </c>
      <c r="E45" s="2" t="s">
        <v>15</v>
      </c>
      <c r="F45" s="17">
        <v>1</v>
      </c>
      <c r="G45" s="18" t="str">
        <f>'Cotações Extrema'!$K53</f>
        <v>-</v>
      </c>
      <c r="H45" s="18" t="str">
        <f>'Cotações Extrema'!$U53</f>
        <v>-</v>
      </c>
      <c r="I45" s="18" t="str">
        <f>'Cotações Extrema'!$AE53</f>
        <v>-</v>
      </c>
      <c r="J45" s="19" t="str">
        <f>'Cotações Estiva'!$K53</f>
        <v>-</v>
      </c>
      <c r="K45" s="19">
        <f>'Cotações Estiva'!$U53</f>
        <v>16.600000000000001</v>
      </c>
      <c r="L45" s="19" t="str">
        <f>'Cotações Estiva'!$AE53</f>
        <v>-</v>
      </c>
      <c r="M45" s="18">
        <f>'Cotações Cristina'!$K53</f>
        <v>15.6</v>
      </c>
      <c r="N45" s="18" t="str">
        <f>'Cotações Cristina'!$U53</f>
        <v>-</v>
      </c>
      <c r="O45" s="18" t="str">
        <f>'Cotações Cristina'!$AE53</f>
        <v>-</v>
      </c>
      <c r="P45" s="19">
        <f>'Cotações Ouro Fino'!$K53</f>
        <v>20.5</v>
      </c>
      <c r="Q45" s="19" t="str">
        <f>'Cotações Ouro Fino'!$U53</f>
        <v>-</v>
      </c>
      <c r="R45" s="19">
        <f>'Cotações Ouro Fino'!$AE53</f>
        <v>14.5</v>
      </c>
      <c r="S45" s="18" t="str">
        <f>'Cotações Pouso Alegre'!$K53</f>
        <v>-</v>
      </c>
      <c r="T45" s="18">
        <f>'Cotações Pouso Alegre'!$U53</f>
        <v>14.4</v>
      </c>
      <c r="U45" s="18">
        <f>'Cotações Pouso Alegre'!$AE53</f>
        <v>10</v>
      </c>
      <c r="V45" s="19">
        <f>'Cotações Cambui'!$K53</f>
        <v>14.6</v>
      </c>
      <c r="W45" s="19">
        <f>'Cotações Cambui'!$U53</f>
        <v>17.38</v>
      </c>
      <c r="X45" s="19">
        <f>'Cotações Cambui'!$AE53</f>
        <v>17.3</v>
      </c>
      <c r="Y45" s="18">
        <f>'Cotações Itajuba'!$K53</f>
        <v>18</v>
      </c>
      <c r="Z45" s="18">
        <f>'Cotações Itajuba'!$U53</f>
        <v>17</v>
      </c>
      <c r="AA45" s="18">
        <f>'Cotações Itajuba'!$AE53</f>
        <v>17.2</v>
      </c>
      <c r="AB45" s="20">
        <f t="shared" si="4"/>
        <v>20.5</v>
      </c>
      <c r="AC45" s="20">
        <f t="shared" si="5"/>
        <v>15.653333333333332</v>
      </c>
      <c r="AD45" s="21">
        <f t="shared" si="6"/>
        <v>10</v>
      </c>
    </row>
    <row r="46" spans="3:30" x14ac:dyDescent="0.25">
      <c r="C46" s="2">
        <v>42</v>
      </c>
      <c r="D46" s="2" t="s">
        <v>61</v>
      </c>
      <c r="E46" s="2" t="s">
        <v>31</v>
      </c>
      <c r="F46" s="17">
        <v>1</v>
      </c>
      <c r="G46" s="18" t="str">
        <f>'Cotações Extrema'!$K54</f>
        <v>-</v>
      </c>
      <c r="H46" s="18">
        <f>'Cotações Extrema'!$U54</f>
        <v>3.49</v>
      </c>
      <c r="I46" s="18">
        <f>'Cotações Extrema'!$AE54</f>
        <v>3.49</v>
      </c>
      <c r="J46" s="19">
        <f>'Cotações Estiva'!$K54</f>
        <v>2.99</v>
      </c>
      <c r="K46" s="19">
        <f>'Cotações Estiva'!$U54</f>
        <v>3.39</v>
      </c>
      <c r="L46" s="19" t="str">
        <f>'Cotações Estiva'!$AE54</f>
        <v>-</v>
      </c>
      <c r="M46" s="18" t="str">
        <f>'Cotações Cristina'!$K54</f>
        <v>-</v>
      </c>
      <c r="N46" s="18" t="str">
        <f>'Cotações Cristina'!$U54</f>
        <v>-</v>
      </c>
      <c r="O46" s="18">
        <f>'Cotações Cristina'!$AE54</f>
        <v>2</v>
      </c>
      <c r="P46" s="19">
        <f>'Cotações Ouro Fino'!$K54</f>
        <v>2.4900000000000002</v>
      </c>
      <c r="Q46" s="19">
        <f>'Cotações Ouro Fino'!$U54</f>
        <v>1.3</v>
      </c>
      <c r="R46" s="19">
        <f>'Cotações Ouro Fino'!$AE54</f>
        <v>1.6</v>
      </c>
      <c r="S46" s="18">
        <f>'Cotações Pouso Alegre'!$K54</f>
        <v>2.5</v>
      </c>
      <c r="T46" s="18">
        <f>'Cotações Pouso Alegre'!$U54</f>
        <v>1.68</v>
      </c>
      <c r="U46" s="18">
        <f>'Cotações Pouso Alegre'!$AE54</f>
        <v>2</v>
      </c>
      <c r="V46" s="19">
        <f>'Cotações Cambui'!$K54</f>
        <v>2.9</v>
      </c>
      <c r="W46" s="19">
        <f>'Cotações Cambui'!$U54</f>
        <v>2.48</v>
      </c>
      <c r="X46" s="19">
        <f>'Cotações Cambui'!$AE54</f>
        <v>1.98</v>
      </c>
      <c r="Y46" s="18">
        <f>'Cotações Itajuba'!$K54</f>
        <v>2.5</v>
      </c>
      <c r="Z46" s="18">
        <f>'Cotações Itajuba'!$U54</f>
        <v>2</v>
      </c>
      <c r="AA46" s="18">
        <f>'Cotações Itajuba'!$AE54</f>
        <v>2.9</v>
      </c>
      <c r="AB46" s="20">
        <f t="shared" si="4"/>
        <v>3.49</v>
      </c>
      <c r="AC46" s="20">
        <f t="shared" si="5"/>
        <v>2.4492857142857143</v>
      </c>
      <c r="AD46" s="21">
        <f t="shared" si="6"/>
        <v>1.3</v>
      </c>
    </row>
  </sheetData>
  <mergeCells count="9">
    <mergeCell ref="V2:X3"/>
    <mergeCell ref="Y2:AA3"/>
    <mergeCell ref="AB2:AD3"/>
    <mergeCell ref="C2:F3"/>
    <mergeCell ref="G2:I3"/>
    <mergeCell ref="J2:L3"/>
    <mergeCell ref="M2:O3"/>
    <mergeCell ref="P2:R3"/>
    <mergeCell ref="S2:U3"/>
  </mergeCells>
  <hyperlinks>
    <hyperlink ref="C5" location="DESCRIÇAO_PRODUTOS!C7" display="DESCRIÇAO_PRODUTOS!C7"/>
    <hyperlink ref="C6" location="DESCRIÇAO_PRODUTOS!C8" display="DESCRIÇAO_PRODUTOS!C8"/>
    <hyperlink ref="C7" location="DESCRIÇAO_PRODUTOS!C9" display="DESCRIÇAO_PRODUTOS!C9"/>
    <hyperlink ref="C8" location="DESCRIÇAO_PRODUTOS!C10" display="DESCRIÇAO_PRODUTOS!C10"/>
    <hyperlink ref="C9" location="DESCRIÇAO_PRODUTOS!C11" display="DESCRIÇAO_PRODUTOS!C11"/>
    <hyperlink ref="C10" location="DESCRIÇAO_PRODUTOS!C12" display="DESCRIÇAO_PRODUTOS!C12"/>
    <hyperlink ref="C11" location="DESCRIÇAO_PRODUTOS!C13" display="DESCRIÇAO_PRODUTOS!C13"/>
    <hyperlink ref="C12" location="DESCRIÇAO_PRODUTOS!C14" display="DESCRIÇAO_PRODUTOS!C14"/>
    <hyperlink ref="C13" location="DESCRIÇAO_PRODUTOS!C15" display="DESCRIÇAO_PRODUTOS!C15"/>
    <hyperlink ref="C14" location="COTACAO_PRODUTOS!C16" display="COTACAO_PRODUTOS!C16"/>
    <hyperlink ref="C15" location="DESCRIÇAO_PRODUTOS!C17" display="DESCRIÇAO_PRODUTOS!C17"/>
    <hyperlink ref="C16" location="DESCRIÇAO_PRODUTOS!C18" display="DESCRIÇAO_PRODUTOS!C18"/>
    <hyperlink ref="C17" location="DESCRIÇAO_PRODUTOS!C19" display="DESCRIÇAO_PRODUTOS!C19"/>
    <hyperlink ref="C18" location="DESCRIÇAO_PRODUTOS!C20" display="DESCRIÇAO_PRODUTOS!C20"/>
    <hyperlink ref="C19" location="DESCRIÇAO_PRODUTOS!C21" display="DESCRIÇAO_PRODUTOS!C21"/>
    <hyperlink ref="C20" location="DESCRIÇAO_PRODUTOS!C22" display="DESCRIÇAO_PRODUTOS!C22"/>
    <hyperlink ref="C21" location="DESCRIÇAO_PRODUTOS!C23" display="DESCRIÇAO_PRODUTOS!C23"/>
    <hyperlink ref="C22" location="COTACAO_PRODUTOS!C24" display="COTACAO_PRODUTOS!C24"/>
    <hyperlink ref="C23" location="DESCRIÇAO_PRODUTOS!C25" display="DESCRIÇAO_PRODUTOS!C25"/>
    <hyperlink ref="C24" location="DESCRIÇAO_PRODUTOS!C26" display="DESCRIÇAO_PRODUTOS!C26"/>
    <hyperlink ref="C25" location="DESCRIÇAO_PRODUTOS!C27" display="DESCRIÇAO_PRODUTOS!C27"/>
    <hyperlink ref="C26" location="DESCRIÇAO_PRODUTOS!C28" display="DESCRIÇAO_PRODUTOS!C28"/>
    <hyperlink ref="C27" location="DESCRIÇAO_PRODUTOS!C29" display="DESCRIÇAO_PRODUTOS!C29"/>
    <hyperlink ref="C28" location="DESCRIÇAO_PRODUTOS!C30" display="DESCRIÇAO_PRODUTOS!C30"/>
    <hyperlink ref="C29" location="DESCRIÇAO_PRODUTOS!C31" display="DESCRIÇAO_PRODUTOS!C31"/>
    <hyperlink ref="C30" location="DESCRIÇAO_PRODUTOS!C32" display="DESCRIÇAO_PRODUTOS!C32"/>
    <hyperlink ref="C31" location="COTACAO_PRODUTOS!C33" display="COTACAO_PRODUTOS!C33"/>
    <hyperlink ref="C32" location="DESCRIÇAO_PRODUTOS!C34" display="DESCRIÇAO_PRODUTOS!C34"/>
    <hyperlink ref="C33" location="DESCRIÇAO_PRODUTOS!C35" display="DESCRIÇAO_PRODUTOS!C35"/>
    <hyperlink ref="C34" location="DESCRIÇAO_PRODUTOS!C36" display="DESCRIÇAO_PRODUTOS!C36"/>
    <hyperlink ref="C35" location="DESCRIÇAO_PRODUTOS!C37" display="DESCRIÇAO_PRODUTOS!C37"/>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2"/>
  <sheetViews>
    <sheetView topLeftCell="A25" workbookViewId="0">
      <selection activeCell="J34" sqref="J34"/>
    </sheetView>
  </sheetViews>
  <sheetFormatPr defaultRowHeight="15" x14ac:dyDescent="0.25"/>
  <cols>
    <col min="2" max="2" width="19.42578125" customWidth="1"/>
    <col min="3" max="3" width="19" customWidth="1"/>
    <col min="4" max="4" width="14.140625" customWidth="1"/>
    <col min="5" max="5" width="29" customWidth="1"/>
  </cols>
  <sheetData>
    <row r="2" spans="2:5" x14ac:dyDescent="0.25">
      <c r="B2" s="99" t="s">
        <v>217</v>
      </c>
      <c r="C2" s="99"/>
      <c r="D2" s="99"/>
      <c r="E2" s="99"/>
    </row>
    <row r="3" spans="2:5" x14ac:dyDescent="0.25">
      <c r="B3" s="99"/>
      <c r="C3" s="99"/>
      <c r="D3" s="99"/>
      <c r="E3" s="99"/>
    </row>
    <row r="5" spans="2:5" ht="15.75" thickBot="1" x14ac:dyDescent="0.3"/>
    <row r="6" spans="2:5" ht="16.5" thickBot="1" x14ac:dyDescent="0.3">
      <c r="B6" s="45" t="s">
        <v>218</v>
      </c>
      <c r="C6" s="100" t="s">
        <v>239</v>
      </c>
      <c r="D6" s="101"/>
      <c r="E6" s="102"/>
    </row>
    <row r="7" spans="2:5" ht="16.5" thickBot="1" x14ac:dyDescent="0.3">
      <c r="B7" s="46" t="s">
        <v>219</v>
      </c>
      <c r="C7" s="47" t="s">
        <v>220</v>
      </c>
      <c r="D7" s="48" t="s">
        <v>221</v>
      </c>
      <c r="E7" s="49" t="s">
        <v>222</v>
      </c>
    </row>
    <row r="8" spans="2:5" ht="16.5" thickBot="1" x14ac:dyDescent="0.3">
      <c r="B8" s="50" t="s">
        <v>223</v>
      </c>
      <c r="C8" s="51" t="s">
        <v>224</v>
      </c>
      <c r="D8" s="52" t="s">
        <v>225</v>
      </c>
      <c r="E8" s="53" t="s">
        <v>226</v>
      </c>
    </row>
    <row r="9" spans="2:5" ht="15.75" customHeight="1" x14ac:dyDescent="0.25">
      <c r="B9" s="109" t="s">
        <v>238</v>
      </c>
      <c r="C9" s="87" t="s">
        <v>240</v>
      </c>
      <c r="D9" s="87"/>
      <c r="E9" s="88"/>
    </row>
    <row r="10" spans="2:5" ht="15.75" customHeight="1" thickBot="1" x14ac:dyDescent="0.3">
      <c r="B10" s="110"/>
      <c r="C10" s="89"/>
      <c r="D10" s="89"/>
      <c r="E10" s="90"/>
    </row>
    <row r="11" spans="2:5" x14ac:dyDescent="0.25">
      <c r="B11" s="1"/>
    </row>
    <row r="13" spans="2:5" ht="15.75" thickBot="1" x14ac:dyDescent="0.3"/>
    <row r="14" spans="2:5" ht="16.5" thickBot="1" x14ac:dyDescent="0.3">
      <c r="B14" s="36" t="s">
        <v>218</v>
      </c>
      <c r="C14" s="103" t="s">
        <v>227</v>
      </c>
      <c r="D14" s="104"/>
      <c r="E14" s="105"/>
    </row>
    <row r="15" spans="2:5" ht="16.5" thickBot="1" x14ac:dyDescent="0.3">
      <c r="B15" s="37" t="s">
        <v>219</v>
      </c>
      <c r="C15" s="38"/>
      <c r="D15" s="39" t="s">
        <v>221</v>
      </c>
      <c r="E15" s="40"/>
    </row>
    <row r="16" spans="2:5" ht="16.5" thickBot="1" x14ac:dyDescent="0.3">
      <c r="B16" s="41" t="s">
        <v>223</v>
      </c>
      <c r="C16" s="42" t="s">
        <v>228</v>
      </c>
      <c r="D16" s="43" t="s">
        <v>225</v>
      </c>
      <c r="E16" s="44" t="s">
        <v>229</v>
      </c>
    </row>
    <row r="17" spans="2:5" ht="15" customHeight="1" x14ac:dyDescent="0.25">
      <c r="B17" s="91" t="s">
        <v>238</v>
      </c>
      <c r="C17" s="79" t="s">
        <v>241</v>
      </c>
      <c r="D17" s="80"/>
      <c r="E17" s="81"/>
    </row>
    <row r="18" spans="2:5" ht="15.75" customHeight="1" thickBot="1" x14ac:dyDescent="0.3">
      <c r="B18" s="92"/>
      <c r="C18" s="82"/>
      <c r="D18" s="83"/>
      <c r="E18" s="84"/>
    </row>
    <row r="21" spans="2:5" ht="15.75" thickBot="1" x14ac:dyDescent="0.3"/>
    <row r="22" spans="2:5" ht="16.5" thickBot="1" x14ac:dyDescent="0.3">
      <c r="B22" s="54" t="s">
        <v>218</v>
      </c>
      <c r="C22" s="106" t="s">
        <v>230</v>
      </c>
      <c r="D22" s="107"/>
      <c r="E22" s="108"/>
    </row>
    <row r="23" spans="2:5" ht="16.5" thickBot="1" x14ac:dyDescent="0.3">
      <c r="B23" s="55" t="s">
        <v>219</v>
      </c>
      <c r="C23" s="56" t="s">
        <v>231</v>
      </c>
      <c r="D23" s="57" t="s">
        <v>221</v>
      </c>
      <c r="E23" s="58" t="s">
        <v>222</v>
      </c>
    </row>
    <row r="24" spans="2:5" ht="16.5" thickBot="1" x14ac:dyDescent="0.3">
      <c r="B24" s="59" t="s">
        <v>223</v>
      </c>
      <c r="C24" s="60" t="s">
        <v>232</v>
      </c>
      <c r="D24" s="61" t="s">
        <v>225</v>
      </c>
      <c r="E24" s="62" t="s">
        <v>229</v>
      </c>
    </row>
    <row r="25" spans="2:5" ht="15" customHeight="1" x14ac:dyDescent="0.25">
      <c r="B25" s="85" t="s">
        <v>238</v>
      </c>
      <c r="C25" s="87" t="s">
        <v>242</v>
      </c>
      <c r="D25" s="87"/>
      <c r="E25" s="88"/>
    </row>
    <row r="26" spans="2:5" ht="15.75" customHeight="1" thickBot="1" x14ac:dyDescent="0.3">
      <c r="B26" s="86"/>
      <c r="C26" s="89"/>
      <c r="D26" s="89"/>
      <c r="E26" s="90"/>
    </row>
    <row r="29" spans="2:5" ht="15.75" thickBot="1" x14ac:dyDescent="0.3"/>
    <row r="30" spans="2:5" ht="16.5" thickBot="1" x14ac:dyDescent="0.3">
      <c r="B30" s="36" t="s">
        <v>218</v>
      </c>
      <c r="C30" s="103" t="s">
        <v>233</v>
      </c>
      <c r="D30" s="104"/>
      <c r="E30" s="105"/>
    </row>
    <row r="31" spans="2:5" ht="16.5" thickBot="1" x14ac:dyDescent="0.3">
      <c r="B31" s="37" t="s">
        <v>219</v>
      </c>
      <c r="C31" s="38"/>
      <c r="D31" s="39" t="s">
        <v>221</v>
      </c>
      <c r="E31" s="40"/>
    </row>
    <row r="32" spans="2:5" ht="16.5" thickBot="1" x14ac:dyDescent="0.3">
      <c r="B32" s="41" t="s">
        <v>223</v>
      </c>
      <c r="C32" s="42" t="s">
        <v>234</v>
      </c>
      <c r="D32" s="43" t="s">
        <v>225</v>
      </c>
      <c r="E32" s="44" t="s">
        <v>235</v>
      </c>
    </row>
    <row r="33" spans="2:5" ht="15" customHeight="1" x14ac:dyDescent="0.25">
      <c r="B33" s="91" t="s">
        <v>238</v>
      </c>
      <c r="C33" s="93" t="s">
        <v>243</v>
      </c>
      <c r="D33" s="94"/>
      <c r="E33" s="95"/>
    </row>
    <row r="34" spans="2:5" ht="15.75" customHeight="1" thickBot="1" x14ac:dyDescent="0.3">
      <c r="B34" s="92"/>
      <c r="C34" s="96"/>
      <c r="D34" s="97"/>
      <c r="E34" s="98"/>
    </row>
    <row r="37" spans="2:5" ht="15.75" thickBot="1" x14ac:dyDescent="0.3"/>
    <row r="38" spans="2:5" ht="16.5" thickBot="1" x14ac:dyDescent="0.3">
      <c r="B38" s="54" t="s">
        <v>218</v>
      </c>
      <c r="C38" s="106" t="s">
        <v>236</v>
      </c>
      <c r="D38" s="107"/>
      <c r="E38" s="108"/>
    </row>
    <row r="39" spans="2:5" ht="16.5" thickBot="1" x14ac:dyDescent="0.3">
      <c r="B39" s="55" t="s">
        <v>219</v>
      </c>
      <c r="C39" s="56"/>
      <c r="D39" s="57" t="s">
        <v>221</v>
      </c>
      <c r="E39" s="58" t="s">
        <v>222</v>
      </c>
    </row>
    <row r="40" spans="2:5" ht="16.5" thickBot="1" x14ac:dyDescent="0.3">
      <c r="B40" s="59" t="s">
        <v>223</v>
      </c>
      <c r="C40" s="60" t="s">
        <v>237</v>
      </c>
      <c r="D40" s="61" t="s">
        <v>225</v>
      </c>
      <c r="E40" s="62" t="s">
        <v>235</v>
      </c>
    </row>
    <row r="41" spans="2:5" ht="15" customHeight="1" x14ac:dyDescent="0.25">
      <c r="B41" s="85" t="s">
        <v>238</v>
      </c>
      <c r="C41" s="87" t="s">
        <v>244</v>
      </c>
      <c r="D41" s="87"/>
      <c r="E41" s="88"/>
    </row>
    <row r="42" spans="2:5" ht="15.75" customHeight="1" thickBot="1" x14ac:dyDescent="0.3">
      <c r="B42" s="86"/>
      <c r="C42" s="89"/>
      <c r="D42" s="89"/>
      <c r="E42" s="90"/>
    </row>
  </sheetData>
  <mergeCells count="16">
    <mergeCell ref="B41:B42"/>
    <mergeCell ref="C41:E42"/>
    <mergeCell ref="B2:E3"/>
    <mergeCell ref="C6:E6"/>
    <mergeCell ref="C14:E14"/>
    <mergeCell ref="C22:E22"/>
    <mergeCell ref="C30:E30"/>
    <mergeCell ref="C38:E38"/>
    <mergeCell ref="B9:B10"/>
    <mergeCell ref="C9:E10"/>
    <mergeCell ref="B17:B18"/>
    <mergeCell ref="C17:E18"/>
    <mergeCell ref="B25:B26"/>
    <mergeCell ref="C25:E26"/>
    <mergeCell ref="B33:B34"/>
    <mergeCell ref="C33:E34"/>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T1" workbookViewId="0"/>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0</v>
      </c>
      <c r="D5" s="115"/>
      <c r="E5" s="115"/>
    </row>
    <row r="6" spans="2:35" ht="15.75" thickBot="1" x14ac:dyDescent="0.3">
      <c r="B6" s="116"/>
      <c r="C6" s="115"/>
      <c r="D6" s="115"/>
      <c r="E6" s="115"/>
      <c r="I6" s="1"/>
    </row>
    <row r="7" spans="2:35" x14ac:dyDescent="0.25">
      <c r="H7" s="125" t="s">
        <v>1</v>
      </c>
      <c r="I7" s="126"/>
      <c r="J7" s="127" t="s">
        <v>2</v>
      </c>
      <c r="K7" s="128"/>
      <c r="L7" s="128"/>
      <c r="M7" s="128"/>
      <c r="N7" s="128"/>
      <c r="O7" s="129"/>
      <c r="R7" s="125" t="s">
        <v>1</v>
      </c>
      <c r="S7" s="126"/>
      <c r="T7" s="127" t="s">
        <v>62</v>
      </c>
      <c r="U7" s="128"/>
      <c r="V7" s="128"/>
      <c r="W7" s="128"/>
      <c r="X7" s="128"/>
      <c r="Y7" s="129"/>
      <c r="AB7" s="125" t="s">
        <v>1</v>
      </c>
      <c r="AC7" s="126"/>
      <c r="AD7" s="127" t="s">
        <v>66</v>
      </c>
      <c r="AE7" s="128"/>
      <c r="AF7" s="128"/>
      <c r="AG7" s="128"/>
      <c r="AH7" s="128"/>
      <c r="AI7" s="129"/>
    </row>
    <row r="8" spans="2:35" x14ac:dyDescent="0.25">
      <c r="H8" s="130" t="s">
        <v>3</v>
      </c>
      <c r="I8" s="131"/>
      <c r="J8" s="132" t="s">
        <v>4</v>
      </c>
      <c r="K8" s="133"/>
      <c r="L8" s="133"/>
      <c r="M8" s="133"/>
      <c r="N8" s="133"/>
      <c r="O8" s="134"/>
      <c r="R8" s="130" t="s">
        <v>3</v>
      </c>
      <c r="S8" s="131"/>
      <c r="T8" s="132" t="s">
        <v>63</v>
      </c>
      <c r="U8" s="133"/>
      <c r="V8" s="133"/>
      <c r="W8" s="133"/>
      <c r="X8" s="133"/>
      <c r="Y8" s="134"/>
      <c r="AB8" s="130" t="s">
        <v>3</v>
      </c>
      <c r="AC8" s="131"/>
      <c r="AD8" s="132" t="s">
        <v>67</v>
      </c>
      <c r="AE8" s="133"/>
      <c r="AF8" s="133"/>
      <c r="AG8" s="133"/>
      <c r="AH8" s="133"/>
      <c r="AI8" s="134"/>
    </row>
    <row r="9" spans="2:35" ht="15" customHeight="1" x14ac:dyDescent="0.25">
      <c r="B9" s="117" t="s">
        <v>70</v>
      </c>
      <c r="C9" s="118"/>
      <c r="D9" s="118"/>
      <c r="E9" s="119"/>
      <c r="H9" s="130" t="s">
        <v>5</v>
      </c>
      <c r="I9" s="131"/>
      <c r="J9" s="132" t="s">
        <v>6</v>
      </c>
      <c r="K9" s="133"/>
      <c r="L9" s="133"/>
      <c r="M9" s="133"/>
      <c r="N9" s="133"/>
      <c r="O9" s="134"/>
      <c r="R9" s="130" t="s">
        <v>5</v>
      </c>
      <c r="S9" s="131"/>
      <c r="T9" s="132" t="s">
        <v>64</v>
      </c>
      <c r="U9" s="133"/>
      <c r="V9" s="133"/>
      <c r="W9" s="133"/>
      <c r="X9" s="133"/>
      <c r="Y9" s="134"/>
      <c r="AB9" s="130" t="s">
        <v>5</v>
      </c>
      <c r="AC9" s="131"/>
      <c r="AD9" s="132" t="s">
        <v>68</v>
      </c>
      <c r="AE9" s="133"/>
      <c r="AF9" s="133"/>
      <c r="AG9" s="133"/>
      <c r="AH9" s="133"/>
      <c r="AI9" s="134"/>
    </row>
    <row r="10" spans="2:35" ht="15.75" customHeight="1" thickBot="1" x14ac:dyDescent="0.3">
      <c r="B10" s="120"/>
      <c r="C10" s="121"/>
      <c r="D10" s="121"/>
      <c r="E10" s="122"/>
      <c r="H10" s="123" t="s">
        <v>7</v>
      </c>
      <c r="I10" s="124"/>
      <c r="J10" s="111" t="s">
        <v>8</v>
      </c>
      <c r="K10" s="112"/>
      <c r="L10" s="112"/>
      <c r="M10" s="112"/>
      <c r="N10" s="112"/>
      <c r="O10" s="113"/>
      <c r="R10" s="123" t="s">
        <v>7</v>
      </c>
      <c r="S10" s="124"/>
      <c r="T10" s="111" t="s">
        <v>65</v>
      </c>
      <c r="U10" s="112"/>
      <c r="V10" s="112"/>
      <c r="W10" s="112"/>
      <c r="X10" s="112"/>
      <c r="Y10" s="113"/>
      <c r="AB10" s="123" t="s">
        <v>7</v>
      </c>
      <c r="AC10" s="124"/>
      <c r="AD10" s="111" t="s">
        <v>69</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3.8933333333333331</v>
      </c>
      <c r="H13" s="2">
        <v>1</v>
      </c>
      <c r="I13" s="2" t="s">
        <v>14</v>
      </c>
      <c r="J13" s="2" t="s">
        <v>15</v>
      </c>
      <c r="K13" s="3">
        <v>4.9000000000000004</v>
      </c>
      <c r="R13" s="2">
        <v>1</v>
      </c>
      <c r="S13" s="2" t="s">
        <v>14</v>
      </c>
      <c r="T13" s="2" t="s">
        <v>15</v>
      </c>
      <c r="U13" s="3">
        <v>2.99</v>
      </c>
      <c r="AB13" s="2">
        <v>1</v>
      </c>
      <c r="AC13" s="2" t="s">
        <v>14</v>
      </c>
      <c r="AD13" s="2" t="s">
        <v>15</v>
      </c>
      <c r="AE13" s="3">
        <v>3.79</v>
      </c>
    </row>
    <row r="14" spans="2:35" x14ac:dyDescent="0.25">
      <c r="B14" s="2">
        <f>B13+1</f>
        <v>2</v>
      </c>
      <c r="C14" s="2" t="s">
        <v>16</v>
      </c>
      <c r="D14" s="2" t="s">
        <v>15</v>
      </c>
      <c r="E14" s="3">
        <f t="shared" ref="E14:E54" si="0">AVERAGE($K14,$U14,$AE14)</f>
        <v>3.1933333333333334</v>
      </c>
      <c r="H14" s="2">
        <f>H13+1</f>
        <v>2</v>
      </c>
      <c r="I14" s="2" t="s">
        <v>16</v>
      </c>
      <c r="J14" s="2" t="s">
        <v>15</v>
      </c>
      <c r="K14" s="3">
        <v>4.9000000000000004</v>
      </c>
      <c r="R14" s="2">
        <f>R13+1</f>
        <v>2</v>
      </c>
      <c r="S14" s="2" t="s">
        <v>16</v>
      </c>
      <c r="T14" s="2" t="s">
        <v>15</v>
      </c>
      <c r="U14" s="3">
        <v>2.99</v>
      </c>
      <c r="AB14" s="2">
        <f>AB13+1</f>
        <v>2</v>
      </c>
      <c r="AC14" s="2" t="s">
        <v>16</v>
      </c>
      <c r="AD14" s="2" t="s">
        <v>15</v>
      </c>
      <c r="AE14" s="3">
        <v>1.69</v>
      </c>
    </row>
    <row r="15" spans="2:35" x14ac:dyDescent="0.25">
      <c r="B15" s="2">
        <f t="shared" ref="B15:B50" si="1">B14+1</f>
        <v>3</v>
      </c>
      <c r="C15" s="2" t="s">
        <v>17</v>
      </c>
      <c r="D15" s="2" t="s">
        <v>18</v>
      </c>
      <c r="E15" s="3">
        <f t="shared" si="0"/>
        <v>1.9266666666666665</v>
      </c>
      <c r="H15" s="2">
        <f t="shared" ref="H15:H50" si="2">H14+1</f>
        <v>3</v>
      </c>
      <c r="I15" s="2" t="s">
        <v>17</v>
      </c>
      <c r="J15" s="2" t="s">
        <v>18</v>
      </c>
      <c r="K15" s="3">
        <v>1.9</v>
      </c>
      <c r="R15" s="2">
        <f t="shared" ref="R15:R50" si="3">R14+1</f>
        <v>3</v>
      </c>
      <c r="S15" s="2" t="s">
        <v>17</v>
      </c>
      <c r="T15" s="2" t="s">
        <v>18</v>
      </c>
      <c r="U15" s="3">
        <v>1.99</v>
      </c>
      <c r="AB15" s="2">
        <f t="shared" ref="AB15:AB50" si="4">AB14+1</f>
        <v>3</v>
      </c>
      <c r="AC15" s="2" t="s">
        <v>17</v>
      </c>
      <c r="AD15" s="2" t="s">
        <v>18</v>
      </c>
      <c r="AE15" s="3">
        <v>1.89</v>
      </c>
    </row>
    <row r="16" spans="2:35" x14ac:dyDescent="0.25">
      <c r="B16" s="2">
        <f t="shared" si="1"/>
        <v>4</v>
      </c>
      <c r="C16" s="2" t="s">
        <v>19</v>
      </c>
      <c r="D16" s="2" t="s">
        <v>15</v>
      </c>
      <c r="E16" s="3">
        <f t="shared" si="0"/>
        <v>23.623333333333335</v>
      </c>
      <c r="H16" s="2">
        <f t="shared" si="2"/>
        <v>4</v>
      </c>
      <c r="I16" s="2" t="s">
        <v>19</v>
      </c>
      <c r="J16" s="2" t="s">
        <v>15</v>
      </c>
      <c r="K16" s="3">
        <v>24.9</v>
      </c>
      <c r="R16" s="2">
        <f t="shared" si="3"/>
        <v>4</v>
      </c>
      <c r="S16" s="2" t="s">
        <v>19</v>
      </c>
      <c r="T16" s="2" t="s">
        <v>15</v>
      </c>
      <c r="U16" s="3">
        <v>25.99</v>
      </c>
      <c r="AB16" s="2">
        <f t="shared" si="4"/>
        <v>4</v>
      </c>
      <c r="AC16" s="2" t="s">
        <v>19</v>
      </c>
      <c r="AD16" s="2" t="s">
        <v>15</v>
      </c>
      <c r="AE16" s="3">
        <v>19.98</v>
      </c>
    </row>
    <row r="17" spans="2:31" x14ac:dyDescent="0.25">
      <c r="B17" s="2">
        <f t="shared" si="1"/>
        <v>5</v>
      </c>
      <c r="C17" s="2" t="s">
        <v>20</v>
      </c>
      <c r="D17" s="2" t="s">
        <v>15</v>
      </c>
      <c r="E17" s="3">
        <f t="shared" si="0"/>
        <v>23.244999999999997</v>
      </c>
      <c r="H17" s="2">
        <f t="shared" si="2"/>
        <v>5</v>
      </c>
      <c r="I17" s="2" t="s">
        <v>20</v>
      </c>
      <c r="J17" s="2" t="s">
        <v>15</v>
      </c>
      <c r="K17" s="3" t="s">
        <v>21</v>
      </c>
      <c r="R17" s="2">
        <f t="shared" si="3"/>
        <v>5</v>
      </c>
      <c r="S17" s="2" t="s">
        <v>20</v>
      </c>
      <c r="T17" s="2" t="s">
        <v>15</v>
      </c>
      <c r="U17" s="3">
        <v>25.9</v>
      </c>
      <c r="AB17" s="2">
        <f t="shared" si="4"/>
        <v>5</v>
      </c>
      <c r="AC17" s="2" t="s">
        <v>20</v>
      </c>
      <c r="AD17" s="2" t="s">
        <v>15</v>
      </c>
      <c r="AE17" s="3">
        <v>20.59</v>
      </c>
    </row>
    <row r="18" spans="2:31" x14ac:dyDescent="0.25">
      <c r="B18" s="2">
        <v>6</v>
      </c>
      <c r="C18" s="2" t="s">
        <v>22</v>
      </c>
      <c r="D18" s="2" t="s">
        <v>15</v>
      </c>
      <c r="E18" s="3">
        <f t="shared" si="0"/>
        <v>3.7600000000000002</v>
      </c>
      <c r="H18" s="2">
        <v>6</v>
      </c>
      <c r="I18" s="2" t="s">
        <v>22</v>
      </c>
      <c r="J18" s="2" t="s">
        <v>15</v>
      </c>
      <c r="K18" s="3">
        <v>3.5</v>
      </c>
      <c r="R18" s="2">
        <v>6</v>
      </c>
      <c r="S18" s="2" t="s">
        <v>22</v>
      </c>
      <c r="T18" s="2" t="s">
        <v>15</v>
      </c>
      <c r="U18" s="3">
        <v>3.99</v>
      </c>
      <c r="AB18" s="2">
        <v>6</v>
      </c>
      <c r="AC18" s="2" t="s">
        <v>22</v>
      </c>
      <c r="AD18" s="2" t="s">
        <v>15</v>
      </c>
      <c r="AE18" s="3">
        <v>3.79</v>
      </c>
    </row>
    <row r="19" spans="2:31" x14ac:dyDescent="0.25">
      <c r="B19" s="2">
        <v>7</v>
      </c>
      <c r="C19" s="2" t="s">
        <v>23</v>
      </c>
      <c r="D19" s="2" t="s">
        <v>15</v>
      </c>
      <c r="E19" s="3" t="s">
        <v>21</v>
      </c>
      <c r="H19" s="2">
        <v>7</v>
      </c>
      <c r="I19" s="2" t="s">
        <v>23</v>
      </c>
      <c r="J19" s="2" t="s">
        <v>15</v>
      </c>
      <c r="K19" s="3" t="s">
        <v>21</v>
      </c>
      <c r="R19" s="2">
        <v>7</v>
      </c>
      <c r="S19" s="2" t="s">
        <v>23</v>
      </c>
      <c r="T19" s="2" t="s">
        <v>15</v>
      </c>
      <c r="U19" s="3" t="s">
        <v>21</v>
      </c>
      <c r="AB19" s="2">
        <v>7</v>
      </c>
      <c r="AC19" s="2" t="s">
        <v>23</v>
      </c>
      <c r="AD19" s="2" t="s">
        <v>15</v>
      </c>
      <c r="AE19" s="3" t="s">
        <v>21</v>
      </c>
    </row>
    <row r="20" spans="2:31" x14ac:dyDescent="0.25">
      <c r="B20" s="2">
        <f t="shared" si="1"/>
        <v>8</v>
      </c>
      <c r="C20" s="2" t="s">
        <v>24</v>
      </c>
      <c r="D20" s="2" t="s">
        <v>15</v>
      </c>
      <c r="E20" s="3">
        <f t="shared" si="0"/>
        <v>5.623333333333334</v>
      </c>
      <c r="H20" s="2">
        <f t="shared" si="2"/>
        <v>8</v>
      </c>
      <c r="I20" s="2" t="s">
        <v>24</v>
      </c>
      <c r="J20" s="2" t="s">
        <v>15</v>
      </c>
      <c r="K20" s="3">
        <v>4.9000000000000004</v>
      </c>
      <c r="R20" s="2">
        <f t="shared" si="3"/>
        <v>8</v>
      </c>
      <c r="S20" s="2" t="s">
        <v>24</v>
      </c>
      <c r="T20" s="2" t="s">
        <v>15</v>
      </c>
      <c r="U20" s="3">
        <v>6.99</v>
      </c>
      <c r="AB20" s="2">
        <f t="shared" si="4"/>
        <v>8</v>
      </c>
      <c r="AC20" s="2" t="s">
        <v>24</v>
      </c>
      <c r="AD20" s="2" t="s">
        <v>15</v>
      </c>
      <c r="AE20" s="3">
        <v>4.9800000000000004</v>
      </c>
    </row>
    <row r="21" spans="2:31" x14ac:dyDescent="0.25">
      <c r="B21" s="2">
        <f t="shared" si="1"/>
        <v>9</v>
      </c>
      <c r="C21" s="2" t="s">
        <v>25</v>
      </c>
      <c r="D21" s="2" t="s">
        <v>15</v>
      </c>
      <c r="E21" s="3">
        <f t="shared" si="0"/>
        <v>4.1933333333333334</v>
      </c>
      <c r="H21" s="2">
        <f t="shared" si="2"/>
        <v>9</v>
      </c>
      <c r="I21" s="2" t="s">
        <v>25</v>
      </c>
      <c r="J21" s="2" t="s">
        <v>15</v>
      </c>
      <c r="K21" s="3">
        <v>3.9</v>
      </c>
      <c r="R21" s="2">
        <f t="shared" si="3"/>
        <v>9</v>
      </c>
      <c r="S21" s="2" t="s">
        <v>25</v>
      </c>
      <c r="T21" s="2" t="s">
        <v>15</v>
      </c>
      <c r="U21" s="3">
        <v>4.99</v>
      </c>
      <c r="AB21" s="2">
        <f t="shared" si="4"/>
        <v>9</v>
      </c>
      <c r="AC21" s="2" t="s">
        <v>25</v>
      </c>
      <c r="AD21" s="2" t="s">
        <v>15</v>
      </c>
      <c r="AE21" s="3">
        <v>3.69</v>
      </c>
    </row>
    <row r="22" spans="2:31" x14ac:dyDescent="0.25">
      <c r="B22" s="2">
        <f t="shared" si="1"/>
        <v>10</v>
      </c>
      <c r="C22" s="2" t="s">
        <v>26</v>
      </c>
      <c r="D22" s="2" t="s">
        <v>15</v>
      </c>
      <c r="E22" s="3">
        <f t="shared" si="0"/>
        <v>3.7933333333333334</v>
      </c>
      <c r="H22" s="2">
        <f t="shared" si="2"/>
        <v>10</v>
      </c>
      <c r="I22" s="2" t="s">
        <v>26</v>
      </c>
      <c r="J22" s="2" t="s">
        <v>15</v>
      </c>
      <c r="K22" s="3">
        <v>4.9000000000000004</v>
      </c>
      <c r="R22" s="2">
        <f t="shared" si="3"/>
        <v>10</v>
      </c>
      <c r="S22" s="2" t="s">
        <v>26</v>
      </c>
      <c r="T22" s="2" t="s">
        <v>15</v>
      </c>
      <c r="U22" s="3">
        <v>3.99</v>
      </c>
      <c r="AB22" s="2">
        <f t="shared" si="4"/>
        <v>10</v>
      </c>
      <c r="AC22" s="2" t="s">
        <v>26</v>
      </c>
      <c r="AD22" s="2" t="s">
        <v>15</v>
      </c>
      <c r="AE22" s="3">
        <v>2.4900000000000002</v>
      </c>
    </row>
    <row r="23" spans="2:31" x14ac:dyDescent="0.25">
      <c r="B23" s="2">
        <f t="shared" si="1"/>
        <v>11</v>
      </c>
      <c r="C23" s="2" t="s">
        <v>27</v>
      </c>
      <c r="D23" s="2" t="s">
        <v>15</v>
      </c>
      <c r="E23" s="3">
        <f t="shared" si="0"/>
        <v>2.2933333333333334</v>
      </c>
      <c r="H23" s="2">
        <f t="shared" si="2"/>
        <v>11</v>
      </c>
      <c r="I23" s="2" t="s">
        <v>27</v>
      </c>
      <c r="J23" s="2" t="s">
        <v>15</v>
      </c>
      <c r="K23" s="3">
        <v>2.9</v>
      </c>
      <c r="R23" s="2">
        <f t="shared" si="3"/>
        <v>11</v>
      </c>
      <c r="S23" s="2" t="s">
        <v>27</v>
      </c>
      <c r="T23" s="2" t="s">
        <v>15</v>
      </c>
      <c r="U23" s="3">
        <v>2.4900000000000002</v>
      </c>
      <c r="AB23" s="2">
        <f t="shared" si="4"/>
        <v>11</v>
      </c>
      <c r="AC23" s="2" t="s">
        <v>27</v>
      </c>
      <c r="AD23" s="2" t="s">
        <v>15</v>
      </c>
      <c r="AE23" s="3">
        <v>1.49</v>
      </c>
    </row>
    <row r="24" spans="2:31" x14ac:dyDescent="0.25">
      <c r="B24" s="2">
        <f t="shared" si="1"/>
        <v>12</v>
      </c>
      <c r="C24" s="2" t="s">
        <v>28</v>
      </c>
      <c r="D24" s="2" t="s">
        <v>15</v>
      </c>
      <c r="E24" s="3">
        <f t="shared" si="0"/>
        <v>21.399999999999995</v>
      </c>
      <c r="H24" s="2">
        <f t="shared" si="2"/>
        <v>12</v>
      </c>
      <c r="I24" s="2" t="s">
        <v>28</v>
      </c>
      <c r="J24" s="2" t="s">
        <v>15</v>
      </c>
      <c r="K24" s="3">
        <v>19.5</v>
      </c>
      <c r="R24" s="2">
        <f t="shared" si="3"/>
        <v>12</v>
      </c>
      <c r="S24" s="2" t="s">
        <v>28</v>
      </c>
      <c r="T24" s="2" t="s">
        <v>15</v>
      </c>
      <c r="U24" s="3">
        <v>24.8</v>
      </c>
      <c r="AB24" s="2">
        <f t="shared" si="4"/>
        <v>12</v>
      </c>
      <c r="AC24" s="2" t="s">
        <v>28</v>
      </c>
      <c r="AD24" s="2" t="s">
        <v>15</v>
      </c>
      <c r="AE24" s="3">
        <v>19.899999999999999</v>
      </c>
    </row>
    <row r="25" spans="2:31" x14ac:dyDescent="0.25">
      <c r="B25" s="2">
        <f t="shared" si="1"/>
        <v>13</v>
      </c>
      <c r="C25" s="2" t="s">
        <v>29</v>
      </c>
      <c r="D25" s="2" t="s">
        <v>15</v>
      </c>
      <c r="E25" s="3">
        <f t="shared" si="0"/>
        <v>16.96</v>
      </c>
      <c r="H25" s="2">
        <f t="shared" si="2"/>
        <v>13</v>
      </c>
      <c r="I25" s="2" t="s">
        <v>29</v>
      </c>
      <c r="J25" s="2" t="s">
        <v>15</v>
      </c>
      <c r="K25" s="3" t="s">
        <v>21</v>
      </c>
      <c r="R25" s="2">
        <f t="shared" si="3"/>
        <v>13</v>
      </c>
      <c r="S25" s="2" t="s">
        <v>29</v>
      </c>
      <c r="T25" s="2" t="s">
        <v>15</v>
      </c>
      <c r="U25" s="3">
        <v>13.98</v>
      </c>
      <c r="AB25" s="2">
        <f t="shared" si="4"/>
        <v>13</v>
      </c>
      <c r="AC25" s="2" t="s">
        <v>29</v>
      </c>
      <c r="AD25" s="2" t="s">
        <v>15</v>
      </c>
      <c r="AE25" s="3">
        <v>19.940000000000001</v>
      </c>
    </row>
    <row r="26" spans="2:31" x14ac:dyDescent="0.25">
      <c r="B26" s="2">
        <f t="shared" si="1"/>
        <v>14</v>
      </c>
      <c r="C26" s="2" t="s">
        <v>30</v>
      </c>
      <c r="D26" s="2" t="s">
        <v>31</v>
      </c>
      <c r="E26" s="3">
        <f t="shared" si="0"/>
        <v>3.06</v>
      </c>
      <c r="H26" s="2">
        <f t="shared" si="2"/>
        <v>14</v>
      </c>
      <c r="I26" s="2" t="s">
        <v>30</v>
      </c>
      <c r="J26" s="2" t="s">
        <v>31</v>
      </c>
      <c r="K26" s="3">
        <v>3.9</v>
      </c>
      <c r="R26" s="2">
        <f t="shared" si="3"/>
        <v>14</v>
      </c>
      <c r="S26" s="2" t="s">
        <v>30</v>
      </c>
      <c r="T26" s="2" t="s">
        <v>31</v>
      </c>
      <c r="U26" s="3">
        <v>2.59</v>
      </c>
      <c r="AB26" s="2">
        <f t="shared" si="4"/>
        <v>14</v>
      </c>
      <c r="AC26" s="2" t="s">
        <v>30</v>
      </c>
      <c r="AD26" s="2" t="s">
        <v>31</v>
      </c>
      <c r="AE26" s="3">
        <v>2.69</v>
      </c>
    </row>
    <row r="27" spans="2:31" x14ac:dyDescent="0.25">
      <c r="B27" s="2">
        <f t="shared" si="1"/>
        <v>15</v>
      </c>
      <c r="C27" s="2" t="s">
        <v>32</v>
      </c>
      <c r="D27" s="2" t="s">
        <v>15</v>
      </c>
      <c r="E27" s="3">
        <f t="shared" si="0"/>
        <v>2.226666666666667</v>
      </c>
      <c r="H27" s="2">
        <f t="shared" si="2"/>
        <v>15</v>
      </c>
      <c r="I27" s="2" t="s">
        <v>32</v>
      </c>
      <c r="J27" s="2" t="s">
        <v>15</v>
      </c>
      <c r="K27" s="3">
        <v>1.9</v>
      </c>
      <c r="R27" s="2">
        <f t="shared" si="3"/>
        <v>15</v>
      </c>
      <c r="S27" s="2" t="s">
        <v>32</v>
      </c>
      <c r="T27" s="2" t="s">
        <v>15</v>
      </c>
      <c r="U27" s="3">
        <v>2.99</v>
      </c>
      <c r="AB27" s="2">
        <f t="shared" si="4"/>
        <v>15</v>
      </c>
      <c r="AC27" s="2" t="s">
        <v>32</v>
      </c>
      <c r="AD27" s="2" t="s">
        <v>15</v>
      </c>
      <c r="AE27" s="3">
        <v>1.79</v>
      </c>
    </row>
    <row r="28" spans="2:31" x14ac:dyDescent="0.25">
      <c r="B28" s="2">
        <f t="shared" si="1"/>
        <v>16</v>
      </c>
      <c r="C28" s="2" t="s">
        <v>33</v>
      </c>
      <c r="D28" s="2" t="s">
        <v>15</v>
      </c>
      <c r="E28" s="3">
        <f t="shared" si="0"/>
        <v>2.9466666666666668</v>
      </c>
      <c r="H28" s="2">
        <f t="shared" si="2"/>
        <v>16</v>
      </c>
      <c r="I28" s="2" t="s">
        <v>33</v>
      </c>
      <c r="J28" s="2" t="s">
        <v>15</v>
      </c>
      <c r="K28" s="3">
        <v>2.9</v>
      </c>
      <c r="R28" s="2">
        <f t="shared" si="3"/>
        <v>16</v>
      </c>
      <c r="S28" s="2" t="s">
        <v>33</v>
      </c>
      <c r="T28" s="2" t="s">
        <v>15</v>
      </c>
      <c r="U28" s="3">
        <v>2.99</v>
      </c>
      <c r="AB28" s="2">
        <f t="shared" si="4"/>
        <v>16</v>
      </c>
      <c r="AC28" s="2" t="s">
        <v>33</v>
      </c>
      <c r="AD28" s="2" t="s">
        <v>15</v>
      </c>
      <c r="AE28" s="3">
        <v>2.95</v>
      </c>
    </row>
    <row r="29" spans="2:31" x14ac:dyDescent="0.25">
      <c r="B29" s="2">
        <f t="shared" si="1"/>
        <v>17</v>
      </c>
      <c r="C29" s="2" t="s">
        <v>34</v>
      </c>
      <c r="D29" s="2" t="s">
        <v>15</v>
      </c>
      <c r="E29" s="3">
        <f t="shared" si="0"/>
        <v>3.28</v>
      </c>
      <c r="H29" s="2">
        <f t="shared" si="2"/>
        <v>17</v>
      </c>
      <c r="I29" s="2" t="s">
        <v>34</v>
      </c>
      <c r="J29" s="2" t="s">
        <v>15</v>
      </c>
      <c r="K29" s="3">
        <v>2.9</v>
      </c>
      <c r="R29" s="2">
        <f t="shared" si="3"/>
        <v>17</v>
      </c>
      <c r="S29" s="2" t="s">
        <v>34</v>
      </c>
      <c r="T29" s="2" t="s">
        <v>15</v>
      </c>
      <c r="U29" s="3">
        <v>3.99</v>
      </c>
      <c r="AB29" s="2">
        <f t="shared" si="4"/>
        <v>17</v>
      </c>
      <c r="AC29" s="2" t="s">
        <v>34</v>
      </c>
      <c r="AD29" s="2" t="s">
        <v>15</v>
      </c>
      <c r="AE29" s="3">
        <v>2.95</v>
      </c>
    </row>
    <row r="30" spans="2:31" x14ac:dyDescent="0.25">
      <c r="B30" s="2">
        <f t="shared" si="1"/>
        <v>18</v>
      </c>
      <c r="C30" s="2" t="s">
        <v>35</v>
      </c>
      <c r="D30" s="2" t="s">
        <v>15</v>
      </c>
      <c r="E30" s="3">
        <f t="shared" si="0"/>
        <v>1.96</v>
      </c>
      <c r="H30" s="2">
        <f t="shared" si="2"/>
        <v>18</v>
      </c>
      <c r="I30" s="2" t="s">
        <v>35</v>
      </c>
      <c r="J30" s="2" t="s">
        <v>15</v>
      </c>
      <c r="K30" s="3">
        <v>2</v>
      </c>
      <c r="R30" s="2">
        <f t="shared" si="3"/>
        <v>18</v>
      </c>
      <c r="S30" s="2" t="s">
        <v>35</v>
      </c>
      <c r="T30" s="2" t="s">
        <v>15</v>
      </c>
      <c r="U30" s="3">
        <v>1.99</v>
      </c>
      <c r="AB30" s="2">
        <f t="shared" si="4"/>
        <v>18</v>
      </c>
      <c r="AC30" s="2" t="s">
        <v>35</v>
      </c>
      <c r="AD30" s="2" t="s">
        <v>15</v>
      </c>
      <c r="AE30" s="3">
        <v>1.89</v>
      </c>
    </row>
    <row r="31" spans="2:31" x14ac:dyDescent="0.25">
      <c r="B31" s="2">
        <f t="shared" si="1"/>
        <v>19</v>
      </c>
      <c r="C31" s="2" t="s">
        <v>36</v>
      </c>
      <c r="D31" s="2" t="s">
        <v>15</v>
      </c>
      <c r="E31" s="3">
        <f t="shared" si="0"/>
        <v>21.843333333333334</v>
      </c>
      <c r="H31" s="2">
        <f t="shared" si="2"/>
        <v>19</v>
      </c>
      <c r="I31" s="2" t="s">
        <v>36</v>
      </c>
      <c r="J31" s="2" t="s">
        <v>15</v>
      </c>
      <c r="K31" s="3">
        <v>21.75</v>
      </c>
      <c r="R31" s="2">
        <f t="shared" si="3"/>
        <v>19</v>
      </c>
      <c r="S31" s="2" t="s">
        <v>36</v>
      </c>
      <c r="T31" s="2" t="s">
        <v>15</v>
      </c>
      <c r="U31" s="3">
        <v>16.88</v>
      </c>
      <c r="AB31" s="2">
        <f t="shared" si="4"/>
        <v>19</v>
      </c>
      <c r="AC31" s="2" t="s">
        <v>36</v>
      </c>
      <c r="AD31" s="2" t="s">
        <v>15</v>
      </c>
      <c r="AE31" s="3">
        <v>26.9</v>
      </c>
    </row>
    <row r="32" spans="2:31" x14ac:dyDescent="0.25">
      <c r="B32" s="2">
        <f t="shared" si="1"/>
        <v>20</v>
      </c>
      <c r="C32" s="2" t="s">
        <v>37</v>
      </c>
      <c r="D32" s="2" t="s">
        <v>15</v>
      </c>
      <c r="E32" s="3">
        <f t="shared" si="0"/>
        <v>9.3566666666666674</v>
      </c>
      <c r="H32" s="2">
        <f t="shared" si="2"/>
        <v>20</v>
      </c>
      <c r="I32" s="2" t="s">
        <v>37</v>
      </c>
      <c r="J32" s="2" t="s">
        <v>15</v>
      </c>
      <c r="K32" s="3">
        <v>9.9</v>
      </c>
      <c r="R32" s="2">
        <f t="shared" si="3"/>
        <v>20</v>
      </c>
      <c r="S32" s="2" t="s">
        <v>37</v>
      </c>
      <c r="T32" s="2" t="s">
        <v>15</v>
      </c>
      <c r="U32" s="3">
        <v>9.48</v>
      </c>
      <c r="AB32" s="2">
        <f t="shared" si="4"/>
        <v>20</v>
      </c>
      <c r="AC32" s="2" t="s">
        <v>37</v>
      </c>
      <c r="AD32" s="2" t="s">
        <v>15</v>
      </c>
      <c r="AE32" s="3">
        <v>8.69</v>
      </c>
    </row>
    <row r="33" spans="2:31" x14ac:dyDescent="0.25">
      <c r="B33" s="2">
        <f t="shared" si="1"/>
        <v>21</v>
      </c>
      <c r="C33" s="1" t="s">
        <v>38</v>
      </c>
      <c r="D33" s="2" t="s">
        <v>15</v>
      </c>
      <c r="E33" s="3">
        <f t="shared" si="0"/>
        <v>73.61</v>
      </c>
      <c r="H33" s="2">
        <f t="shared" si="2"/>
        <v>21</v>
      </c>
      <c r="I33" s="1" t="s">
        <v>38</v>
      </c>
      <c r="J33" s="2" t="s">
        <v>15</v>
      </c>
      <c r="K33" s="3">
        <v>90</v>
      </c>
      <c r="R33" s="2">
        <f t="shared" si="3"/>
        <v>21</v>
      </c>
      <c r="S33" s="1" t="s">
        <v>38</v>
      </c>
      <c r="T33" s="2" t="s">
        <v>15</v>
      </c>
      <c r="U33" s="3">
        <v>57.22</v>
      </c>
      <c r="AB33" s="2">
        <f t="shared" si="4"/>
        <v>21</v>
      </c>
      <c r="AC33" s="1" t="s">
        <v>38</v>
      </c>
      <c r="AD33" s="2" t="s">
        <v>15</v>
      </c>
      <c r="AE33" s="3" t="s">
        <v>21</v>
      </c>
    </row>
    <row r="34" spans="2:31" x14ac:dyDescent="0.25">
      <c r="B34" s="2">
        <f t="shared" si="1"/>
        <v>22</v>
      </c>
      <c r="C34" s="2" t="s">
        <v>39</v>
      </c>
      <c r="D34" s="2" t="s">
        <v>15</v>
      </c>
      <c r="E34" s="3">
        <f t="shared" si="0"/>
        <v>4.956666666666667</v>
      </c>
      <c r="H34" s="2">
        <f t="shared" si="2"/>
        <v>22</v>
      </c>
      <c r="I34" s="2" t="s">
        <v>39</v>
      </c>
      <c r="J34" s="2" t="s">
        <v>15</v>
      </c>
      <c r="K34" s="3">
        <v>4.9000000000000004</v>
      </c>
      <c r="R34" s="2">
        <f t="shared" si="3"/>
        <v>22</v>
      </c>
      <c r="S34" s="2" t="s">
        <v>39</v>
      </c>
      <c r="T34" s="2" t="s">
        <v>15</v>
      </c>
      <c r="U34" s="3">
        <v>4.99</v>
      </c>
      <c r="AB34" s="2">
        <f t="shared" si="4"/>
        <v>22</v>
      </c>
      <c r="AC34" s="2" t="s">
        <v>39</v>
      </c>
      <c r="AD34" s="2" t="s">
        <v>15</v>
      </c>
      <c r="AE34" s="3">
        <v>4.9800000000000004</v>
      </c>
    </row>
    <row r="35" spans="2:31" x14ac:dyDescent="0.25">
      <c r="B35" s="2">
        <f t="shared" si="1"/>
        <v>23</v>
      </c>
      <c r="C35" s="2" t="s">
        <v>40</v>
      </c>
      <c r="D35" s="2" t="s">
        <v>15</v>
      </c>
      <c r="E35" s="3">
        <f t="shared" si="0"/>
        <v>4.7350000000000003</v>
      </c>
      <c r="H35" s="2">
        <f t="shared" si="2"/>
        <v>23</v>
      </c>
      <c r="I35" s="2" t="s">
        <v>40</v>
      </c>
      <c r="J35" s="2" t="s">
        <v>15</v>
      </c>
      <c r="K35" s="3" t="s">
        <v>21</v>
      </c>
      <c r="R35" s="2">
        <f t="shared" si="3"/>
        <v>23</v>
      </c>
      <c r="S35" s="2" t="s">
        <v>40</v>
      </c>
      <c r="T35" s="2" t="s">
        <v>15</v>
      </c>
      <c r="U35" s="3">
        <v>5.49</v>
      </c>
      <c r="AB35" s="2">
        <f t="shared" si="4"/>
        <v>23</v>
      </c>
      <c r="AC35" s="2" t="s">
        <v>40</v>
      </c>
      <c r="AD35" s="2" t="s">
        <v>15</v>
      </c>
      <c r="AE35" s="3">
        <v>3.98</v>
      </c>
    </row>
    <row r="36" spans="2:31" x14ac:dyDescent="0.25">
      <c r="B36" s="2">
        <f>B35+1</f>
        <v>24</v>
      </c>
      <c r="C36" s="2" t="s">
        <v>41</v>
      </c>
      <c r="D36" s="2" t="s">
        <v>42</v>
      </c>
      <c r="E36" s="3">
        <f t="shared" si="0"/>
        <v>3.2</v>
      </c>
      <c r="H36" s="2">
        <f>H35+1</f>
        <v>24</v>
      </c>
      <c r="I36" s="2" t="s">
        <v>41</v>
      </c>
      <c r="J36" s="2" t="s">
        <v>42</v>
      </c>
      <c r="K36" s="3" t="s">
        <v>21</v>
      </c>
      <c r="R36" s="2">
        <f>R35+1</f>
        <v>24</v>
      </c>
      <c r="S36" s="2" t="s">
        <v>41</v>
      </c>
      <c r="T36" s="2" t="s">
        <v>42</v>
      </c>
      <c r="U36" s="3">
        <v>3.25</v>
      </c>
      <c r="AB36" s="2">
        <f>AB35+1</f>
        <v>24</v>
      </c>
      <c r="AC36" s="2" t="s">
        <v>41</v>
      </c>
      <c r="AD36" s="2" t="s">
        <v>42</v>
      </c>
      <c r="AE36" s="3">
        <v>3.15</v>
      </c>
    </row>
    <row r="37" spans="2:31" x14ac:dyDescent="0.25">
      <c r="B37" s="2">
        <f t="shared" si="1"/>
        <v>25</v>
      </c>
      <c r="C37" s="2" t="s">
        <v>43</v>
      </c>
      <c r="D37" s="2" t="s">
        <v>15</v>
      </c>
      <c r="E37" s="3" t="s">
        <v>21</v>
      </c>
      <c r="H37" s="2">
        <f t="shared" si="2"/>
        <v>25</v>
      </c>
      <c r="I37" s="2" t="s">
        <v>43</v>
      </c>
      <c r="J37" s="2" t="s">
        <v>15</v>
      </c>
      <c r="K37" s="3" t="s">
        <v>21</v>
      </c>
      <c r="R37" s="2">
        <f t="shared" si="3"/>
        <v>25</v>
      </c>
      <c r="S37" s="2" t="s">
        <v>43</v>
      </c>
      <c r="T37" s="2" t="s">
        <v>15</v>
      </c>
      <c r="U37" s="3" t="s">
        <v>21</v>
      </c>
      <c r="AB37" s="2">
        <f t="shared" si="4"/>
        <v>25</v>
      </c>
      <c r="AC37" s="2" t="s">
        <v>43</v>
      </c>
      <c r="AD37" s="2" t="s">
        <v>15</v>
      </c>
      <c r="AE37" s="3" t="s">
        <v>21</v>
      </c>
    </row>
    <row r="38" spans="2:31" x14ac:dyDescent="0.25">
      <c r="B38" s="2">
        <f t="shared" si="1"/>
        <v>26</v>
      </c>
      <c r="C38" s="2" t="s">
        <v>44</v>
      </c>
      <c r="D38" s="2" t="s">
        <v>15</v>
      </c>
      <c r="E38" s="3">
        <f t="shared" si="0"/>
        <v>2.7266666666666666</v>
      </c>
      <c r="H38" s="2">
        <f t="shared" si="2"/>
        <v>26</v>
      </c>
      <c r="I38" s="2" t="s">
        <v>44</v>
      </c>
      <c r="J38" s="2" t="s">
        <v>15</v>
      </c>
      <c r="K38" s="3">
        <v>3.5</v>
      </c>
      <c r="R38" s="2">
        <f t="shared" si="3"/>
        <v>26</v>
      </c>
      <c r="S38" s="2" t="s">
        <v>44</v>
      </c>
      <c r="T38" s="2" t="s">
        <v>15</v>
      </c>
      <c r="U38" s="3">
        <v>2.69</v>
      </c>
      <c r="AB38" s="2">
        <f t="shared" si="4"/>
        <v>26</v>
      </c>
      <c r="AC38" s="2" t="s">
        <v>44</v>
      </c>
      <c r="AD38" s="2" t="s">
        <v>15</v>
      </c>
      <c r="AE38" s="3">
        <v>1.99</v>
      </c>
    </row>
    <row r="39" spans="2:31" x14ac:dyDescent="0.25">
      <c r="B39" s="2">
        <f t="shared" si="1"/>
        <v>27</v>
      </c>
      <c r="C39" s="2" t="s">
        <v>45</v>
      </c>
      <c r="D39" s="2" t="s">
        <v>15</v>
      </c>
      <c r="E39" s="3">
        <f t="shared" si="0"/>
        <v>8.6266666666666669</v>
      </c>
      <c r="H39" s="2">
        <f t="shared" si="2"/>
        <v>27</v>
      </c>
      <c r="I39" s="2" t="s">
        <v>45</v>
      </c>
      <c r="J39" s="2" t="s">
        <v>15</v>
      </c>
      <c r="K39" s="3">
        <v>6.9</v>
      </c>
      <c r="R39" s="2">
        <f t="shared" si="3"/>
        <v>27</v>
      </c>
      <c r="S39" s="2" t="s">
        <v>45</v>
      </c>
      <c r="T39" s="2" t="s">
        <v>15</v>
      </c>
      <c r="U39" s="3">
        <v>10.99</v>
      </c>
      <c r="AB39" s="2">
        <f t="shared" si="4"/>
        <v>27</v>
      </c>
      <c r="AC39" s="2" t="s">
        <v>45</v>
      </c>
      <c r="AD39" s="2" t="s">
        <v>15</v>
      </c>
      <c r="AE39" s="3">
        <v>7.99</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42.610000000000007</v>
      </c>
      <c r="H41" s="2">
        <f t="shared" si="2"/>
        <v>29</v>
      </c>
      <c r="I41" s="1" t="s">
        <v>47</v>
      </c>
      <c r="J41" s="2" t="s">
        <v>15</v>
      </c>
      <c r="K41" s="3">
        <v>44.8</v>
      </c>
      <c r="R41" s="2">
        <f t="shared" si="3"/>
        <v>29</v>
      </c>
      <c r="S41" s="1" t="s">
        <v>47</v>
      </c>
      <c r="T41" s="2" t="s">
        <v>15</v>
      </c>
      <c r="U41" s="3">
        <v>49.85</v>
      </c>
      <c r="AB41" s="2">
        <f t="shared" si="4"/>
        <v>29</v>
      </c>
      <c r="AC41" s="1" t="s">
        <v>47</v>
      </c>
      <c r="AD41" s="2" t="s">
        <v>15</v>
      </c>
      <c r="AE41" s="3">
        <v>33.18</v>
      </c>
    </row>
    <row r="42" spans="2:31" x14ac:dyDescent="0.25">
      <c r="B42" s="2">
        <v>30</v>
      </c>
      <c r="C42" s="2" t="s">
        <v>48</v>
      </c>
      <c r="D42" s="2" t="s">
        <v>15</v>
      </c>
      <c r="E42" s="3">
        <f t="shared" si="0"/>
        <v>10.156666666666666</v>
      </c>
      <c r="H42" s="2">
        <v>30</v>
      </c>
      <c r="I42" s="2" t="s">
        <v>48</v>
      </c>
      <c r="J42" s="2" t="s">
        <v>15</v>
      </c>
      <c r="K42" s="3">
        <v>13</v>
      </c>
      <c r="R42" s="2">
        <v>30</v>
      </c>
      <c r="S42" s="2" t="s">
        <v>48</v>
      </c>
      <c r="T42" s="2" t="s">
        <v>15</v>
      </c>
      <c r="U42" s="3">
        <v>8.3000000000000007</v>
      </c>
      <c r="AB42" s="2">
        <v>30</v>
      </c>
      <c r="AC42" s="2" t="s">
        <v>48</v>
      </c>
      <c r="AD42" s="2" t="s">
        <v>15</v>
      </c>
      <c r="AE42" s="3">
        <v>9.17</v>
      </c>
    </row>
    <row r="43" spans="2:31" x14ac:dyDescent="0.25">
      <c r="B43" s="2">
        <v>31</v>
      </c>
      <c r="C43" s="2" t="s">
        <v>49</v>
      </c>
      <c r="D43" s="2" t="s">
        <v>15</v>
      </c>
      <c r="E43" s="3">
        <f t="shared" si="0"/>
        <v>13.149999999999999</v>
      </c>
      <c r="H43" s="2">
        <v>31</v>
      </c>
      <c r="I43" s="2" t="s">
        <v>49</v>
      </c>
      <c r="J43" s="2" t="s">
        <v>15</v>
      </c>
      <c r="K43" s="3">
        <v>16.329999999999998</v>
      </c>
      <c r="R43" s="2">
        <v>31</v>
      </c>
      <c r="S43" s="2" t="s">
        <v>49</v>
      </c>
      <c r="T43" s="2" t="s">
        <v>15</v>
      </c>
      <c r="U43" s="3">
        <v>9.9700000000000006</v>
      </c>
      <c r="AB43" s="2">
        <v>31</v>
      </c>
      <c r="AC43" s="2" t="s">
        <v>49</v>
      </c>
      <c r="AD43" s="2" t="s">
        <v>15</v>
      </c>
      <c r="AE43" s="3" t="s">
        <v>21</v>
      </c>
    </row>
    <row r="44" spans="2:31" x14ac:dyDescent="0.25">
      <c r="B44" s="2">
        <f t="shared" si="1"/>
        <v>32</v>
      </c>
      <c r="C44" s="2" t="s">
        <v>50</v>
      </c>
      <c r="D44" s="2" t="s">
        <v>15</v>
      </c>
      <c r="E44" s="3">
        <f t="shared" si="0"/>
        <v>10.623000000000001</v>
      </c>
      <c r="H44" s="2">
        <f t="shared" si="2"/>
        <v>32</v>
      </c>
      <c r="I44" s="2" t="s">
        <v>50</v>
      </c>
      <c r="J44" s="2" t="s">
        <v>15</v>
      </c>
      <c r="K44" s="3">
        <v>14.9</v>
      </c>
      <c r="R44" s="2">
        <f t="shared" si="3"/>
        <v>32</v>
      </c>
      <c r="S44" s="2" t="s">
        <v>50</v>
      </c>
      <c r="T44" s="2" t="s">
        <v>15</v>
      </c>
      <c r="U44" s="3">
        <v>8.9890000000000008</v>
      </c>
      <c r="AB44" s="2">
        <f t="shared" si="4"/>
        <v>32</v>
      </c>
      <c r="AC44" s="2" t="s">
        <v>50</v>
      </c>
      <c r="AD44" s="2" t="s">
        <v>15</v>
      </c>
      <c r="AE44" s="3">
        <v>7.98</v>
      </c>
    </row>
    <row r="45" spans="2:31" x14ac:dyDescent="0.25">
      <c r="B45" s="2">
        <f t="shared" si="1"/>
        <v>33</v>
      </c>
      <c r="C45" s="2" t="s">
        <v>51</v>
      </c>
      <c r="D45" s="2" t="s">
        <v>52</v>
      </c>
      <c r="E45" s="3">
        <f t="shared" si="0"/>
        <v>20.8</v>
      </c>
      <c r="H45" s="2">
        <f t="shared" si="2"/>
        <v>33</v>
      </c>
      <c r="I45" s="2" t="s">
        <v>51</v>
      </c>
      <c r="J45" s="2" t="s">
        <v>52</v>
      </c>
      <c r="K45" s="3">
        <v>20</v>
      </c>
      <c r="R45" s="2">
        <f t="shared" si="3"/>
        <v>33</v>
      </c>
      <c r="S45" s="2" t="s">
        <v>51</v>
      </c>
      <c r="T45" s="2" t="s">
        <v>52</v>
      </c>
      <c r="U45" s="3">
        <v>21.5</v>
      </c>
      <c r="AB45" s="2">
        <f t="shared" si="4"/>
        <v>33</v>
      </c>
      <c r="AC45" s="2" t="s">
        <v>51</v>
      </c>
      <c r="AD45" s="2" t="s">
        <v>52</v>
      </c>
      <c r="AE45" s="3">
        <v>20.9</v>
      </c>
    </row>
    <row r="46" spans="2:31" x14ac:dyDescent="0.25">
      <c r="B46" s="2">
        <f t="shared" si="1"/>
        <v>34</v>
      </c>
      <c r="C46" s="2" t="s">
        <v>53</v>
      </c>
      <c r="D46" s="2" t="s">
        <v>52</v>
      </c>
      <c r="E46" s="3">
        <f t="shared" si="0"/>
        <v>4.78</v>
      </c>
      <c r="H46" s="2">
        <f t="shared" si="2"/>
        <v>34</v>
      </c>
      <c r="I46" s="2" t="s">
        <v>53</v>
      </c>
      <c r="J46" s="2" t="s">
        <v>52</v>
      </c>
      <c r="K46" s="3">
        <v>4.9000000000000004</v>
      </c>
      <c r="R46" s="2">
        <f t="shared" si="3"/>
        <v>34</v>
      </c>
      <c r="S46" s="2" t="s">
        <v>53</v>
      </c>
      <c r="T46" s="2" t="s">
        <v>52</v>
      </c>
      <c r="U46" s="3">
        <v>4.99</v>
      </c>
      <c r="AB46" s="2">
        <f t="shared" si="4"/>
        <v>34</v>
      </c>
      <c r="AC46" s="2" t="s">
        <v>53</v>
      </c>
      <c r="AD46" s="2" t="s">
        <v>52</v>
      </c>
      <c r="AE46" s="3">
        <v>4.45</v>
      </c>
    </row>
    <row r="47" spans="2:31" x14ac:dyDescent="0.25">
      <c r="B47" s="2">
        <f t="shared" si="1"/>
        <v>35</v>
      </c>
      <c r="C47" s="2" t="s">
        <v>54</v>
      </c>
      <c r="D47" s="2" t="s">
        <v>52</v>
      </c>
      <c r="E47" s="3">
        <f t="shared" si="0"/>
        <v>11.626666666666667</v>
      </c>
      <c r="H47" s="2">
        <f t="shared" si="2"/>
        <v>35</v>
      </c>
      <c r="I47" s="2" t="s">
        <v>54</v>
      </c>
      <c r="J47" s="2" t="s">
        <v>52</v>
      </c>
      <c r="K47" s="3">
        <v>14.9</v>
      </c>
      <c r="R47" s="2">
        <f t="shared" si="3"/>
        <v>35</v>
      </c>
      <c r="S47" s="2" t="s">
        <v>54</v>
      </c>
      <c r="T47" s="2" t="s">
        <v>52</v>
      </c>
      <c r="U47" s="3">
        <v>9.99</v>
      </c>
      <c r="AB47" s="2">
        <f t="shared" si="4"/>
        <v>35</v>
      </c>
      <c r="AC47" s="2" t="s">
        <v>54</v>
      </c>
      <c r="AD47" s="2" t="s">
        <v>52</v>
      </c>
      <c r="AE47" s="3">
        <v>9.99</v>
      </c>
    </row>
    <row r="48" spans="2:31" x14ac:dyDescent="0.25">
      <c r="B48" s="2">
        <f t="shared" si="1"/>
        <v>36</v>
      </c>
      <c r="C48" s="2" t="s">
        <v>55</v>
      </c>
      <c r="D48" s="2" t="s">
        <v>52</v>
      </c>
      <c r="E48" s="3">
        <f t="shared" si="0"/>
        <v>1.9566666666666663</v>
      </c>
      <c r="H48" s="2">
        <f t="shared" si="2"/>
        <v>36</v>
      </c>
      <c r="I48" s="2" t="s">
        <v>55</v>
      </c>
      <c r="J48" s="2" t="s">
        <v>52</v>
      </c>
      <c r="K48" s="3">
        <v>1.9</v>
      </c>
      <c r="R48" s="2">
        <f t="shared" si="3"/>
        <v>36</v>
      </c>
      <c r="S48" s="2" t="s">
        <v>55</v>
      </c>
      <c r="T48" s="2" t="s">
        <v>52</v>
      </c>
      <c r="U48" s="3">
        <v>1.99</v>
      </c>
      <c r="AB48" s="2">
        <f t="shared" si="4"/>
        <v>36</v>
      </c>
      <c r="AC48" s="2" t="s">
        <v>55</v>
      </c>
      <c r="AD48" s="2" t="s">
        <v>52</v>
      </c>
      <c r="AE48" s="3">
        <v>1.98</v>
      </c>
    </row>
    <row r="49" spans="2:31" x14ac:dyDescent="0.25">
      <c r="B49" s="2">
        <f t="shared" si="1"/>
        <v>37</v>
      </c>
      <c r="C49" s="2" t="s">
        <v>56</v>
      </c>
      <c r="D49" s="2" t="s">
        <v>15</v>
      </c>
      <c r="E49" s="3">
        <f t="shared" si="0"/>
        <v>5.16</v>
      </c>
      <c r="H49" s="2">
        <f t="shared" si="2"/>
        <v>37</v>
      </c>
      <c r="I49" s="2" t="s">
        <v>56</v>
      </c>
      <c r="J49" s="2" t="s">
        <v>15</v>
      </c>
      <c r="K49" s="3">
        <v>4.9000000000000004</v>
      </c>
      <c r="R49" s="2">
        <f t="shared" si="3"/>
        <v>37</v>
      </c>
      <c r="S49" s="2" t="s">
        <v>56</v>
      </c>
      <c r="T49" s="2" t="s">
        <v>15</v>
      </c>
      <c r="U49" s="3">
        <v>4.99</v>
      </c>
      <c r="AB49" s="2">
        <f t="shared" si="4"/>
        <v>37</v>
      </c>
      <c r="AC49" s="2" t="s">
        <v>56</v>
      </c>
      <c r="AD49" s="2" t="s">
        <v>15</v>
      </c>
      <c r="AE49" s="3">
        <v>5.59</v>
      </c>
    </row>
    <row r="50" spans="2:31" x14ac:dyDescent="0.25">
      <c r="B50" s="2">
        <f t="shared" si="1"/>
        <v>38</v>
      </c>
      <c r="C50" s="2" t="s">
        <v>57</v>
      </c>
      <c r="D50" s="2" t="s">
        <v>52</v>
      </c>
      <c r="E50" s="3">
        <f t="shared" si="0"/>
        <v>17.38</v>
      </c>
      <c r="H50" s="2">
        <f t="shared" si="2"/>
        <v>38</v>
      </c>
      <c r="I50" s="2" t="s">
        <v>57</v>
      </c>
      <c r="J50" s="2" t="s">
        <v>52</v>
      </c>
      <c r="K50" s="3">
        <v>19.670000000000002</v>
      </c>
      <c r="R50" s="2">
        <f t="shared" si="3"/>
        <v>38</v>
      </c>
      <c r="S50" s="2" t="s">
        <v>57</v>
      </c>
      <c r="T50" s="2" t="s">
        <v>52</v>
      </c>
      <c r="U50" s="3">
        <v>19.97</v>
      </c>
      <c r="AB50" s="2">
        <f t="shared" si="4"/>
        <v>38</v>
      </c>
      <c r="AC50" s="2" t="s">
        <v>57</v>
      </c>
      <c r="AD50" s="2" t="s">
        <v>52</v>
      </c>
      <c r="AE50" s="3">
        <v>12.5</v>
      </c>
    </row>
    <row r="51" spans="2:31" x14ac:dyDescent="0.25">
      <c r="B51" s="2">
        <v>39</v>
      </c>
      <c r="C51" s="2" t="s">
        <v>58</v>
      </c>
      <c r="D51" s="2" t="s">
        <v>15</v>
      </c>
      <c r="E51" s="3">
        <f t="shared" si="0"/>
        <v>7.9466666666666663</v>
      </c>
      <c r="H51" s="2">
        <v>39</v>
      </c>
      <c r="I51" s="2" t="s">
        <v>58</v>
      </c>
      <c r="J51" s="2" t="s">
        <v>15</v>
      </c>
      <c r="K51" s="3">
        <v>9.9</v>
      </c>
      <c r="R51" s="2">
        <v>39</v>
      </c>
      <c r="S51" s="2" t="s">
        <v>58</v>
      </c>
      <c r="T51" s="2" t="s">
        <v>15</v>
      </c>
      <c r="U51" s="3">
        <v>6.99</v>
      </c>
      <c r="AB51" s="2">
        <v>39</v>
      </c>
      <c r="AC51" s="2" t="s">
        <v>58</v>
      </c>
      <c r="AD51" s="2" t="s">
        <v>15</v>
      </c>
      <c r="AE51" s="3">
        <v>6.95</v>
      </c>
    </row>
    <row r="52" spans="2:31" x14ac:dyDescent="0.25">
      <c r="B52" s="2">
        <v>40</v>
      </c>
      <c r="C52" s="2" t="s">
        <v>59</v>
      </c>
      <c r="D52" s="2" t="s">
        <v>15</v>
      </c>
      <c r="E52" s="3">
        <f t="shared" si="0"/>
        <v>9.49</v>
      </c>
      <c r="H52" s="2">
        <v>40</v>
      </c>
      <c r="I52" s="2" t="s">
        <v>59</v>
      </c>
      <c r="J52" s="2" t="s">
        <v>15</v>
      </c>
      <c r="K52" s="3" t="s">
        <v>21</v>
      </c>
      <c r="R52" s="2">
        <v>40</v>
      </c>
      <c r="S52" s="2" t="s">
        <v>59</v>
      </c>
      <c r="T52" s="2" t="s">
        <v>15</v>
      </c>
      <c r="U52" s="3">
        <v>12</v>
      </c>
      <c r="AB52" s="2">
        <v>40</v>
      </c>
      <c r="AC52" s="2" t="s">
        <v>59</v>
      </c>
      <c r="AD52" s="2" t="s">
        <v>15</v>
      </c>
      <c r="AE52" s="3">
        <v>6.98</v>
      </c>
    </row>
    <row r="53" spans="2:31" x14ac:dyDescent="0.25">
      <c r="B53" s="2">
        <v>41</v>
      </c>
      <c r="C53" s="2" t="s">
        <v>60</v>
      </c>
      <c r="D53" s="2" t="s">
        <v>15</v>
      </c>
      <c r="E53" s="3">
        <f t="shared" si="0"/>
        <v>16.426666666666666</v>
      </c>
      <c r="H53" s="2">
        <v>41</v>
      </c>
      <c r="I53" s="2" t="s">
        <v>60</v>
      </c>
      <c r="J53" s="2" t="s">
        <v>15</v>
      </c>
      <c r="K53" s="3">
        <v>14.6</v>
      </c>
      <c r="R53" s="2">
        <v>41</v>
      </c>
      <c r="S53" s="2" t="s">
        <v>60</v>
      </c>
      <c r="T53" s="2" t="s">
        <v>15</v>
      </c>
      <c r="U53" s="3">
        <v>17.38</v>
      </c>
      <c r="AB53" s="2">
        <v>41</v>
      </c>
      <c r="AC53" s="2" t="s">
        <v>60</v>
      </c>
      <c r="AD53" s="2" t="s">
        <v>15</v>
      </c>
      <c r="AE53" s="3">
        <v>17.3</v>
      </c>
    </row>
    <row r="54" spans="2:31" x14ac:dyDescent="0.25">
      <c r="B54" s="2">
        <v>42</v>
      </c>
      <c r="C54" s="2" t="s">
        <v>61</v>
      </c>
      <c r="D54" s="2" t="s">
        <v>31</v>
      </c>
      <c r="E54" s="3">
        <f t="shared" si="0"/>
        <v>2.4533333333333331</v>
      </c>
      <c r="H54" s="2">
        <v>42</v>
      </c>
      <c r="I54" s="2" t="s">
        <v>61</v>
      </c>
      <c r="J54" s="2" t="s">
        <v>31</v>
      </c>
      <c r="K54" s="3">
        <v>2.9</v>
      </c>
      <c r="R54" s="2">
        <v>42</v>
      </c>
      <c r="S54" s="2" t="s">
        <v>61</v>
      </c>
      <c r="T54" s="2" t="s">
        <v>31</v>
      </c>
      <c r="U54" s="3">
        <v>2.48</v>
      </c>
      <c r="AB54" s="2">
        <v>42</v>
      </c>
      <c r="AC54" s="2" t="s">
        <v>61</v>
      </c>
      <c r="AD54" s="2" t="s">
        <v>31</v>
      </c>
      <c r="AE54" s="3">
        <v>1.98</v>
      </c>
    </row>
  </sheetData>
  <mergeCells count="30">
    <mergeCell ref="H7:I7"/>
    <mergeCell ref="J7:O7"/>
    <mergeCell ref="H8:I8"/>
    <mergeCell ref="J8:O8"/>
    <mergeCell ref="H9:I9"/>
    <mergeCell ref="J9:O9"/>
    <mergeCell ref="J10:O10"/>
    <mergeCell ref="M12:N12"/>
    <mergeCell ref="R7:S7"/>
    <mergeCell ref="T7:Y7"/>
    <mergeCell ref="R8:S8"/>
    <mergeCell ref="T8:Y8"/>
    <mergeCell ref="R9:S9"/>
    <mergeCell ref="T9:Y9"/>
    <mergeCell ref="AD10:AI10"/>
    <mergeCell ref="AG12:AH12"/>
    <mergeCell ref="C5:E6"/>
    <mergeCell ref="B5:B6"/>
    <mergeCell ref="B9:E10"/>
    <mergeCell ref="R10:S10"/>
    <mergeCell ref="T10:Y10"/>
    <mergeCell ref="W12:X12"/>
    <mergeCell ref="AB7:AC7"/>
    <mergeCell ref="AD7:AI7"/>
    <mergeCell ref="AB8:AC8"/>
    <mergeCell ref="AD8:AI8"/>
    <mergeCell ref="AB9:AC9"/>
    <mergeCell ref="AD9:AI9"/>
    <mergeCell ref="AB10:AC10"/>
    <mergeCell ref="H10:I10"/>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B14" workbookViewId="0">
      <selection activeCell="K34" sqref="K34"/>
    </sheetView>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133</v>
      </c>
      <c r="D5" s="115"/>
      <c r="E5" s="115"/>
    </row>
    <row r="6" spans="2:35" ht="15.75" thickBot="1" x14ac:dyDescent="0.3">
      <c r="B6" s="116"/>
      <c r="C6" s="115"/>
      <c r="D6" s="115"/>
      <c r="E6" s="115"/>
      <c r="I6" s="1"/>
    </row>
    <row r="7" spans="2:35" x14ac:dyDescent="0.25">
      <c r="H7" s="125" t="s">
        <v>1</v>
      </c>
      <c r="I7" s="126"/>
      <c r="J7" s="127" t="s">
        <v>134</v>
      </c>
      <c r="K7" s="128"/>
      <c r="L7" s="128"/>
      <c r="M7" s="128"/>
      <c r="N7" s="128"/>
      <c r="O7" s="129"/>
      <c r="R7" s="125" t="s">
        <v>1</v>
      </c>
      <c r="S7" s="126"/>
      <c r="T7" s="127" t="s">
        <v>138</v>
      </c>
      <c r="U7" s="128"/>
      <c r="V7" s="128"/>
      <c r="W7" s="128"/>
      <c r="X7" s="128"/>
      <c r="Y7" s="129"/>
      <c r="AB7" s="125" t="s">
        <v>1</v>
      </c>
      <c r="AC7" s="126"/>
      <c r="AD7" s="127" t="s">
        <v>142</v>
      </c>
      <c r="AE7" s="128"/>
      <c r="AF7" s="128"/>
      <c r="AG7" s="128"/>
      <c r="AH7" s="128"/>
      <c r="AI7" s="129"/>
    </row>
    <row r="8" spans="2:35" x14ac:dyDescent="0.25">
      <c r="H8" s="130" t="s">
        <v>3</v>
      </c>
      <c r="I8" s="131"/>
      <c r="J8" s="132" t="s">
        <v>135</v>
      </c>
      <c r="K8" s="133"/>
      <c r="L8" s="133"/>
      <c r="M8" s="133"/>
      <c r="N8" s="133"/>
      <c r="O8" s="134"/>
      <c r="R8" s="130" t="s">
        <v>3</v>
      </c>
      <c r="S8" s="131"/>
      <c r="T8" s="132" t="s">
        <v>139</v>
      </c>
      <c r="U8" s="133"/>
      <c r="V8" s="133"/>
      <c r="W8" s="133"/>
      <c r="X8" s="133"/>
      <c r="Y8" s="134"/>
      <c r="AB8" s="130" t="s">
        <v>3</v>
      </c>
      <c r="AC8" s="131"/>
      <c r="AD8" s="132" t="s">
        <v>143</v>
      </c>
      <c r="AE8" s="133"/>
      <c r="AF8" s="133"/>
      <c r="AG8" s="133"/>
      <c r="AH8" s="133"/>
      <c r="AI8" s="134"/>
    </row>
    <row r="9" spans="2:35" ht="15" customHeight="1" x14ac:dyDescent="0.25">
      <c r="B9" s="117" t="s">
        <v>70</v>
      </c>
      <c r="C9" s="118"/>
      <c r="D9" s="118"/>
      <c r="E9" s="119"/>
      <c r="H9" s="130" t="s">
        <v>5</v>
      </c>
      <c r="I9" s="131"/>
      <c r="J9" s="132" t="s">
        <v>136</v>
      </c>
      <c r="K9" s="133"/>
      <c r="L9" s="133"/>
      <c r="M9" s="133"/>
      <c r="N9" s="133"/>
      <c r="O9" s="134"/>
      <c r="R9" s="130" t="s">
        <v>5</v>
      </c>
      <c r="S9" s="131"/>
      <c r="T9" s="132" t="s">
        <v>140</v>
      </c>
      <c r="U9" s="133"/>
      <c r="V9" s="133"/>
      <c r="W9" s="133"/>
      <c r="X9" s="133"/>
      <c r="Y9" s="134"/>
      <c r="AB9" s="130" t="s">
        <v>5</v>
      </c>
      <c r="AC9" s="131"/>
      <c r="AD9" s="132" t="s">
        <v>144</v>
      </c>
      <c r="AE9" s="133"/>
      <c r="AF9" s="133"/>
      <c r="AG9" s="133"/>
      <c r="AH9" s="133"/>
      <c r="AI9" s="134"/>
    </row>
    <row r="10" spans="2:35" ht="15.75" customHeight="1" thickBot="1" x14ac:dyDescent="0.3">
      <c r="B10" s="120"/>
      <c r="C10" s="121"/>
      <c r="D10" s="121"/>
      <c r="E10" s="122"/>
      <c r="H10" s="123" t="s">
        <v>7</v>
      </c>
      <c r="I10" s="124"/>
      <c r="J10" s="111" t="s">
        <v>137</v>
      </c>
      <c r="K10" s="112"/>
      <c r="L10" s="112"/>
      <c r="M10" s="112"/>
      <c r="N10" s="112"/>
      <c r="O10" s="113"/>
      <c r="R10" s="123" t="s">
        <v>7</v>
      </c>
      <c r="S10" s="124"/>
      <c r="T10" s="111" t="s">
        <v>141</v>
      </c>
      <c r="U10" s="112"/>
      <c r="V10" s="112"/>
      <c r="W10" s="112"/>
      <c r="X10" s="112"/>
      <c r="Y10" s="113"/>
      <c r="AB10" s="123" t="s">
        <v>7</v>
      </c>
      <c r="AC10" s="124"/>
      <c r="AD10" s="111" t="s">
        <v>145</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3.7166666666666668</v>
      </c>
      <c r="H13" s="2">
        <v>1</v>
      </c>
      <c r="I13" s="2" t="s">
        <v>14</v>
      </c>
      <c r="J13" s="2" t="s">
        <v>15</v>
      </c>
      <c r="K13" s="3">
        <v>4</v>
      </c>
      <c r="R13" s="2">
        <v>1</v>
      </c>
      <c r="S13" s="2" t="s">
        <v>14</v>
      </c>
      <c r="T13" s="2" t="s">
        <v>15</v>
      </c>
      <c r="U13" s="3">
        <v>3.65</v>
      </c>
      <c r="AB13" s="2">
        <v>1</v>
      </c>
      <c r="AC13" s="2" t="s">
        <v>14</v>
      </c>
      <c r="AD13" s="2" t="s">
        <v>15</v>
      </c>
      <c r="AE13" s="3">
        <v>3.5</v>
      </c>
    </row>
    <row r="14" spans="2:35" x14ac:dyDescent="0.25">
      <c r="B14" s="2">
        <f>B13+1</f>
        <v>2</v>
      </c>
      <c r="C14" s="2" t="s">
        <v>16</v>
      </c>
      <c r="D14" s="2" t="s">
        <v>15</v>
      </c>
      <c r="E14" s="3">
        <f t="shared" ref="E14:E54" si="0">AVERAGE($K14,$U14,$AE14)</f>
        <v>4.6433333333333335</v>
      </c>
      <c r="H14" s="2">
        <f>H13+1</f>
        <v>2</v>
      </c>
      <c r="I14" s="2" t="s">
        <v>16</v>
      </c>
      <c r="J14" s="2" t="s">
        <v>15</v>
      </c>
      <c r="K14" s="3">
        <v>5</v>
      </c>
      <c r="R14" s="2">
        <f>R13+1</f>
        <v>2</v>
      </c>
      <c r="S14" s="2" t="s">
        <v>16</v>
      </c>
      <c r="T14" s="2" t="s">
        <v>15</v>
      </c>
      <c r="U14" s="3">
        <v>4.03</v>
      </c>
      <c r="AB14" s="2">
        <f>AB13+1</f>
        <v>2</v>
      </c>
      <c r="AC14" s="2" t="s">
        <v>16</v>
      </c>
      <c r="AD14" s="2" t="s">
        <v>15</v>
      </c>
      <c r="AE14" s="3">
        <v>4.9000000000000004</v>
      </c>
    </row>
    <row r="15" spans="2:35" x14ac:dyDescent="0.25">
      <c r="B15" s="2">
        <f t="shared" ref="B15:B50" si="1">B14+1</f>
        <v>3</v>
      </c>
      <c r="C15" s="2" t="s">
        <v>17</v>
      </c>
      <c r="D15" s="2" t="s">
        <v>18</v>
      </c>
      <c r="E15" s="3">
        <f t="shared" si="0"/>
        <v>1.5933333333333335</v>
      </c>
      <c r="H15" s="2">
        <f t="shared" ref="H15:H50" si="2">H14+1</f>
        <v>3</v>
      </c>
      <c r="I15" s="2" t="s">
        <v>17</v>
      </c>
      <c r="J15" s="2" t="s">
        <v>18</v>
      </c>
      <c r="K15" s="3">
        <v>2</v>
      </c>
      <c r="R15" s="2">
        <f t="shared" ref="R15:R50" si="3">R14+1</f>
        <v>3</v>
      </c>
      <c r="S15" s="2" t="s">
        <v>17</v>
      </c>
      <c r="T15" s="2" t="s">
        <v>18</v>
      </c>
      <c r="U15" s="3">
        <v>1.28</v>
      </c>
      <c r="AB15" s="2">
        <f t="shared" ref="AB15:AB50" si="4">AB14+1</f>
        <v>3</v>
      </c>
      <c r="AC15" s="2" t="s">
        <v>17</v>
      </c>
      <c r="AD15" s="2" t="s">
        <v>18</v>
      </c>
      <c r="AE15" s="3">
        <v>1.5</v>
      </c>
    </row>
    <row r="16" spans="2:35" x14ac:dyDescent="0.25">
      <c r="B16" s="2">
        <f t="shared" si="1"/>
        <v>4</v>
      </c>
      <c r="C16" s="2" t="s">
        <v>19</v>
      </c>
      <c r="D16" s="2" t="s">
        <v>15</v>
      </c>
      <c r="E16" s="3">
        <f t="shared" si="0"/>
        <v>26.766666666666666</v>
      </c>
      <c r="H16" s="2">
        <f t="shared" si="2"/>
        <v>4</v>
      </c>
      <c r="I16" s="2" t="s">
        <v>19</v>
      </c>
      <c r="J16" s="2" t="s">
        <v>15</v>
      </c>
      <c r="K16" s="3">
        <v>30</v>
      </c>
      <c r="R16" s="2">
        <f t="shared" si="3"/>
        <v>4</v>
      </c>
      <c r="S16" s="2" t="s">
        <v>19</v>
      </c>
      <c r="T16" s="2" t="s">
        <v>15</v>
      </c>
      <c r="U16" s="3">
        <v>25.3</v>
      </c>
      <c r="AB16" s="2">
        <f t="shared" si="4"/>
        <v>4</v>
      </c>
      <c r="AC16" s="2" t="s">
        <v>19</v>
      </c>
      <c r="AD16" s="2" t="s">
        <v>15</v>
      </c>
      <c r="AE16" s="3">
        <v>25</v>
      </c>
    </row>
    <row r="17" spans="2:31" x14ac:dyDescent="0.25">
      <c r="B17" s="2">
        <f t="shared" si="1"/>
        <v>5</v>
      </c>
      <c r="C17" s="2" t="s">
        <v>20</v>
      </c>
      <c r="D17" s="2" t="s">
        <v>15</v>
      </c>
      <c r="E17" s="3">
        <f t="shared" si="0"/>
        <v>15.65</v>
      </c>
      <c r="H17" s="2">
        <f t="shared" si="2"/>
        <v>5</v>
      </c>
      <c r="I17" s="2" t="s">
        <v>20</v>
      </c>
      <c r="J17" s="2" t="s">
        <v>15</v>
      </c>
      <c r="K17" s="3" t="s">
        <v>21</v>
      </c>
      <c r="R17" s="2">
        <f t="shared" si="3"/>
        <v>5</v>
      </c>
      <c r="S17" s="2" t="s">
        <v>20</v>
      </c>
      <c r="T17" s="2" t="s">
        <v>15</v>
      </c>
      <c r="U17" s="3">
        <v>15.65</v>
      </c>
      <c r="AB17" s="2">
        <f t="shared" si="4"/>
        <v>5</v>
      </c>
      <c r="AC17" s="2" t="s">
        <v>20</v>
      </c>
      <c r="AD17" s="2" t="s">
        <v>15</v>
      </c>
      <c r="AE17" s="3" t="s">
        <v>21</v>
      </c>
    </row>
    <row r="18" spans="2:31" x14ac:dyDescent="0.25">
      <c r="B18" s="2">
        <v>6</v>
      </c>
      <c r="C18" s="2" t="s">
        <v>22</v>
      </c>
      <c r="D18" s="2" t="s">
        <v>15</v>
      </c>
      <c r="E18" s="3">
        <f t="shared" si="0"/>
        <v>3.1266666666666665</v>
      </c>
      <c r="H18" s="2">
        <v>6</v>
      </c>
      <c r="I18" s="2" t="s">
        <v>22</v>
      </c>
      <c r="J18" s="2" t="s">
        <v>15</v>
      </c>
      <c r="K18" s="3">
        <v>4</v>
      </c>
      <c r="R18" s="2">
        <v>6</v>
      </c>
      <c r="S18" s="2" t="s">
        <v>22</v>
      </c>
      <c r="T18" s="2" t="s">
        <v>15</v>
      </c>
      <c r="U18" s="3">
        <v>2.78</v>
      </c>
      <c r="AB18" s="2">
        <v>6</v>
      </c>
      <c r="AC18" s="2" t="s">
        <v>22</v>
      </c>
      <c r="AD18" s="2" t="s">
        <v>15</v>
      </c>
      <c r="AE18" s="3">
        <v>2.6</v>
      </c>
    </row>
    <row r="19" spans="2:31" x14ac:dyDescent="0.25">
      <c r="B19" s="2">
        <v>7</v>
      </c>
      <c r="C19" s="2" t="s">
        <v>23</v>
      </c>
      <c r="D19" s="2" t="s">
        <v>15</v>
      </c>
      <c r="E19" s="3" t="s">
        <v>21</v>
      </c>
      <c r="H19" s="2">
        <v>7</v>
      </c>
      <c r="I19" s="2" t="s">
        <v>23</v>
      </c>
      <c r="J19" s="2" t="s">
        <v>15</v>
      </c>
      <c r="K19" s="3" t="s">
        <v>21</v>
      </c>
      <c r="R19" s="2">
        <v>7</v>
      </c>
      <c r="S19" s="2" t="s">
        <v>23</v>
      </c>
      <c r="T19" s="2" t="s">
        <v>15</v>
      </c>
      <c r="U19" s="3" t="s">
        <v>21</v>
      </c>
      <c r="AB19" s="2">
        <v>7</v>
      </c>
      <c r="AC19" s="2" t="s">
        <v>23</v>
      </c>
      <c r="AD19" s="2" t="s">
        <v>15</v>
      </c>
      <c r="AE19" s="3" t="s">
        <v>21</v>
      </c>
    </row>
    <row r="20" spans="2:31" x14ac:dyDescent="0.25">
      <c r="B20" s="2">
        <f t="shared" si="1"/>
        <v>8</v>
      </c>
      <c r="C20" s="2" t="s">
        <v>24</v>
      </c>
      <c r="D20" s="2" t="s">
        <v>15</v>
      </c>
      <c r="E20" s="3">
        <f t="shared" si="0"/>
        <v>4.26</v>
      </c>
      <c r="H20" s="2">
        <f t="shared" si="2"/>
        <v>8</v>
      </c>
      <c r="I20" s="2" t="s">
        <v>24</v>
      </c>
      <c r="J20" s="2" t="s">
        <v>15</v>
      </c>
      <c r="K20" s="3">
        <v>5</v>
      </c>
      <c r="R20" s="2">
        <f t="shared" si="3"/>
        <v>8</v>
      </c>
      <c r="S20" s="2" t="s">
        <v>24</v>
      </c>
      <c r="T20" s="2" t="s">
        <v>15</v>
      </c>
      <c r="U20" s="3">
        <v>3.88</v>
      </c>
      <c r="AB20" s="2">
        <f t="shared" si="4"/>
        <v>8</v>
      </c>
      <c r="AC20" s="2" t="s">
        <v>24</v>
      </c>
      <c r="AD20" s="2" t="s">
        <v>15</v>
      </c>
      <c r="AE20" s="3">
        <v>3.9</v>
      </c>
    </row>
    <row r="21" spans="2:31" x14ac:dyDescent="0.25">
      <c r="B21" s="2">
        <f t="shared" si="1"/>
        <v>9</v>
      </c>
      <c r="C21" s="2" t="s">
        <v>25</v>
      </c>
      <c r="D21" s="2" t="s">
        <v>15</v>
      </c>
      <c r="E21" s="3">
        <f t="shared" si="0"/>
        <v>2.9500000000000006</v>
      </c>
      <c r="H21" s="2">
        <f t="shared" si="2"/>
        <v>9</v>
      </c>
      <c r="I21" s="2" t="s">
        <v>25</v>
      </c>
      <c r="J21" s="2" t="s">
        <v>15</v>
      </c>
      <c r="K21" s="3">
        <v>4</v>
      </c>
      <c r="R21" s="2">
        <f t="shared" si="3"/>
        <v>9</v>
      </c>
      <c r="S21" s="2" t="s">
        <v>25</v>
      </c>
      <c r="T21" s="2" t="s">
        <v>15</v>
      </c>
      <c r="U21" s="3">
        <v>2.4</v>
      </c>
      <c r="AB21" s="2">
        <f t="shared" si="4"/>
        <v>9</v>
      </c>
      <c r="AC21" s="2" t="s">
        <v>25</v>
      </c>
      <c r="AD21" s="2" t="s">
        <v>15</v>
      </c>
      <c r="AE21" s="3">
        <v>2.4500000000000002</v>
      </c>
    </row>
    <row r="22" spans="2:31" x14ac:dyDescent="0.25">
      <c r="B22" s="2">
        <f t="shared" si="1"/>
        <v>10</v>
      </c>
      <c r="C22" s="2" t="s">
        <v>26</v>
      </c>
      <c r="D22" s="2" t="s">
        <v>15</v>
      </c>
      <c r="E22" s="3">
        <f t="shared" si="0"/>
        <v>3.3633333333333333</v>
      </c>
      <c r="H22" s="2">
        <f t="shared" si="2"/>
        <v>10</v>
      </c>
      <c r="I22" s="2" t="s">
        <v>26</v>
      </c>
      <c r="J22" s="2" t="s">
        <v>15</v>
      </c>
      <c r="K22" s="3">
        <v>4</v>
      </c>
      <c r="R22" s="2">
        <f t="shared" si="3"/>
        <v>10</v>
      </c>
      <c r="S22" s="2" t="s">
        <v>26</v>
      </c>
      <c r="T22" s="2" t="s">
        <v>15</v>
      </c>
      <c r="U22" s="3">
        <v>2.19</v>
      </c>
      <c r="AB22" s="2">
        <f t="shared" si="4"/>
        <v>10</v>
      </c>
      <c r="AC22" s="2" t="s">
        <v>26</v>
      </c>
      <c r="AD22" s="2" t="s">
        <v>15</v>
      </c>
      <c r="AE22" s="3">
        <v>3.9</v>
      </c>
    </row>
    <row r="23" spans="2:31" x14ac:dyDescent="0.25">
      <c r="B23" s="2">
        <f t="shared" si="1"/>
        <v>11</v>
      </c>
      <c r="C23" s="2" t="s">
        <v>27</v>
      </c>
      <c r="D23" s="2" t="s">
        <v>15</v>
      </c>
      <c r="E23" s="3">
        <f t="shared" si="0"/>
        <v>2.84</v>
      </c>
      <c r="H23" s="2">
        <f t="shared" si="2"/>
        <v>11</v>
      </c>
      <c r="I23" s="2" t="s">
        <v>27</v>
      </c>
      <c r="J23" s="2" t="s">
        <v>15</v>
      </c>
      <c r="K23" s="3">
        <v>4</v>
      </c>
      <c r="R23" s="2">
        <f t="shared" si="3"/>
        <v>11</v>
      </c>
      <c r="S23" s="2" t="s">
        <v>27</v>
      </c>
      <c r="T23" s="2" t="s">
        <v>15</v>
      </c>
      <c r="U23" s="3">
        <v>1.72</v>
      </c>
      <c r="AB23" s="2">
        <f t="shared" si="4"/>
        <v>11</v>
      </c>
      <c r="AC23" s="2" t="s">
        <v>27</v>
      </c>
      <c r="AD23" s="2" t="s">
        <v>15</v>
      </c>
      <c r="AE23" s="3">
        <v>2.8</v>
      </c>
    </row>
    <row r="24" spans="2:31" x14ac:dyDescent="0.25">
      <c r="B24" s="2">
        <f t="shared" si="1"/>
        <v>12</v>
      </c>
      <c r="C24" s="2" t="s">
        <v>28</v>
      </c>
      <c r="D24" s="2" t="s">
        <v>15</v>
      </c>
      <c r="E24" s="3">
        <f t="shared" si="0"/>
        <v>24.5</v>
      </c>
      <c r="H24" s="2">
        <f t="shared" si="2"/>
        <v>12</v>
      </c>
      <c r="I24" s="2" t="s">
        <v>28</v>
      </c>
      <c r="J24" s="2" t="s">
        <v>15</v>
      </c>
      <c r="K24" s="3" t="s">
        <v>21</v>
      </c>
      <c r="R24" s="2">
        <f t="shared" si="3"/>
        <v>12</v>
      </c>
      <c r="S24" s="2" t="s">
        <v>28</v>
      </c>
      <c r="T24" s="2" t="s">
        <v>15</v>
      </c>
      <c r="U24" s="3">
        <v>24.5</v>
      </c>
      <c r="AB24" s="2">
        <f t="shared" si="4"/>
        <v>12</v>
      </c>
      <c r="AC24" s="2" t="s">
        <v>28</v>
      </c>
      <c r="AD24" s="2" t="s">
        <v>15</v>
      </c>
      <c r="AE24" s="3" t="s">
        <v>21</v>
      </c>
    </row>
    <row r="25" spans="2:31" x14ac:dyDescent="0.25">
      <c r="B25" s="2">
        <f t="shared" si="1"/>
        <v>13</v>
      </c>
      <c r="C25" s="2" t="s">
        <v>29</v>
      </c>
      <c r="D25" s="2" t="s">
        <v>15</v>
      </c>
      <c r="E25" s="3">
        <f t="shared" si="0"/>
        <v>20.83</v>
      </c>
      <c r="H25" s="2">
        <f t="shared" si="2"/>
        <v>13</v>
      </c>
      <c r="I25" s="2" t="s">
        <v>29</v>
      </c>
      <c r="J25" s="2" t="s">
        <v>15</v>
      </c>
      <c r="K25" s="3" t="s">
        <v>21</v>
      </c>
      <c r="R25" s="2">
        <f t="shared" si="3"/>
        <v>13</v>
      </c>
      <c r="S25" s="2" t="s">
        <v>29</v>
      </c>
      <c r="T25" s="2" t="s">
        <v>15</v>
      </c>
      <c r="U25" s="3">
        <v>20.83</v>
      </c>
      <c r="AB25" s="2">
        <f t="shared" si="4"/>
        <v>13</v>
      </c>
      <c r="AC25" s="2" t="s">
        <v>29</v>
      </c>
      <c r="AD25" s="2" t="s">
        <v>15</v>
      </c>
      <c r="AE25" s="3" t="s">
        <v>21</v>
      </c>
    </row>
    <row r="26" spans="2:31" x14ac:dyDescent="0.25">
      <c r="B26" s="2">
        <f t="shared" si="1"/>
        <v>14</v>
      </c>
      <c r="C26" s="2" t="s">
        <v>30</v>
      </c>
      <c r="D26" s="2" t="s">
        <v>31</v>
      </c>
      <c r="E26" s="3">
        <f t="shared" si="0"/>
        <v>4.0333333333333332</v>
      </c>
      <c r="H26" s="2">
        <f t="shared" si="2"/>
        <v>14</v>
      </c>
      <c r="I26" s="2" t="s">
        <v>30</v>
      </c>
      <c r="J26" s="2" t="s">
        <v>31</v>
      </c>
      <c r="K26" s="3">
        <v>3</v>
      </c>
      <c r="R26" s="2">
        <f t="shared" si="3"/>
        <v>14</v>
      </c>
      <c r="S26" s="2" t="s">
        <v>30</v>
      </c>
      <c r="T26" s="2" t="s">
        <v>31</v>
      </c>
      <c r="U26" s="3">
        <v>6.6</v>
      </c>
      <c r="AB26" s="2">
        <f t="shared" si="4"/>
        <v>14</v>
      </c>
      <c r="AC26" s="2" t="s">
        <v>30</v>
      </c>
      <c r="AD26" s="2" t="s">
        <v>31</v>
      </c>
      <c r="AE26" s="3">
        <v>2.5</v>
      </c>
    </row>
    <row r="27" spans="2:31" x14ac:dyDescent="0.25">
      <c r="B27" s="2">
        <f t="shared" si="1"/>
        <v>15</v>
      </c>
      <c r="C27" s="2" t="s">
        <v>32</v>
      </c>
      <c r="D27" s="2" t="s">
        <v>15</v>
      </c>
      <c r="E27" s="3">
        <f t="shared" si="0"/>
        <v>1.95</v>
      </c>
      <c r="H27" s="2">
        <f t="shared" si="2"/>
        <v>15</v>
      </c>
      <c r="I27" s="2" t="s">
        <v>32</v>
      </c>
      <c r="J27" s="2" t="s">
        <v>15</v>
      </c>
      <c r="K27" s="3">
        <v>3</v>
      </c>
      <c r="R27" s="2">
        <f t="shared" si="3"/>
        <v>15</v>
      </c>
      <c r="S27" s="2" t="s">
        <v>32</v>
      </c>
      <c r="T27" s="2" t="s">
        <v>15</v>
      </c>
      <c r="U27" s="3">
        <v>1.25</v>
      </c>
      <c r="AB27" s="2">
        <f t="shared" si="4"/>
        <v>15</v>
      </c>
      <c r="AC27" s="2" t="s">
        <v>32</v>
      </c>
      <c r="AD27" s="2" t="s">
        <v>15</v>
      </c>
      <c r="AE27" s="3">
        <v>1.6</v>
      </c>
    </row>
    <row r="28" spans="2:31" x14ac:dyDescent="0.25">
      <c r="B28" s="2">
        <f t="shared" si="1"/>
        <v>16</v>
      </c>
      <c r="C28" s="2" t="s">
        <v>33</v>
      </c>
      <c r="D28" s="2" t="s">
        <v>15</v>
      </c>
      <c r="E28" s="3">
        <f t="shared" si="0"/>
        <v>2.4833333333333334</v>
      </c>
      <c r="H28" s="2">
        <f t="shared" si="2"/>
        <v>16</v>
      </c>
      <c r="I28" s="2" t="s">
        <v>33</v>
      </c>
      <c r="J28" s="2" t="s">
        <v>15</v>
      </c>
      <c r="K28" s="3">
        <v>3.5</v>
      </c>
      <c r="R28" s="2">
        <f t="shared" si="3"/>
        <v>16</v>
      </c>
      <c r="S28" s="2" t="s">
        <v>33</v>
      </c>
      <c r="T28" s="2" t="s">
        <v>15</v>
      </c>
      <c r="U28" s="3">
        <v>1.1499999999999999</v>
      </c>
      <c r="AB28" s="2">
        <f t="shared" si="4"/>
        <v>16</v>
      </c>
      <c r="AC28" s="2" t="s">
        <v>33</v>
      </c>
      <c r="AD28" s="2" t="s">
        <v>15</v>
      </c>
      <c r="AE28" s="3">
        <v>2.8</v>
      </c>
    </row>
    <row r="29" spans="2:31" x14ac:dyDescent="0.25">
      <c r="B29" s="2">
        <f t="shared" si="1"/>
        <v>17</v>
      </c>
      <c r="C29" s="2" t="s">
        <v>34</v>
      </c>
      <c r="D29" s="2" t="s">
        <v>15</v>
      </c>
      <c r="E29" s="3">
        <f t="shared" si="0"/>
        <v>3.6666666666666665</v>
      </c>
      <c r="H29" s="2">
        <f t="shared" si="2"/>
        <v>17</v>
      </c>
      <c r="I29" s="2" t="s">
        <v>34</v>
      </c>
      <c r="J29" s="2" t="s">
        <v>15</v>
      </c>
      <c r="K29" s="3">
        <v>5</v>
      </c>
      <c r="R29" s="2">
        <f t="shared" si="3"/>
        <v>17</v>
      </c>
      <c r="S29" s="2" t="s">
        <v>34</v>
      </c>
      <c r="T29" s="2" t="s">
        <v>15</v>
      </c>
      <c r="U29" s="3">
        <v>2.1</v>
      </c>
      <c r="AB29" s="2">
        <f t="shared" si="4"/>
        <v>17</v>
      </c>
      <c r="AC29" s="2" t="s">
        <v>34</v>
      </c>
      <c r="AD29" s="2" t="s">
        <v>15</v>
      </c>
      <c r="AE29" s="3">
        <v>3.9</v>
      </c>
    </row>
    <row r="30" spans="2:31" x14ac:dyDescent="0.25">
      <c r="B30" s="2">
        <f t="shared" si="1"/>
        <v>18</v>
      </c>
      <c r="C30" s="2" t="s">
        <v>35</v>
      </c>
      <c r="D30" s="2" t="s">
        <v>15</v>
      </c>
      <c r="E30" s="3">
        <f t="shared" si="0"/>
        <v>3.1333333333333329</v>
      </c>
      <c r="H30" s="2">
        <f t="shared" si="2"/>
        <v>18</v>
      </c>
      <c r="I30" s="2" t="s">
        <v>35</v>
      </c>
      <c r="J30" s="2" t="s">
        <v>15</v>
      </c>
      <c r="K30" s="3">
        <v>3</v>
      </c>
      <c r="R30" s="2">
        <f t="shared" si="3"/>
        <v>18</v>
      </c>
      <c r="S30" s="2" t="s">
        <v>35</v>
      </c>
      <c r="T30" s="2" t="s">
        <v>15</v>
      </c>
      <c r="U30" s="3">
        <v>3.1</v>
      </c>
      <c r="AB30" s="2">
        <f t="shared" si="4"/>
        <v>18</v>
      </c>
      <c r="AC30" s="2" t="s">
        <v>35</v>
      </c>
      <c r="AD30" s="2" t="s">
        <v>15</v>
      </c>
      <c r="AE30" s="3">
        <v>3.3</v>
      </c>
    </row>
    <row r="31" spans="2:31" x14ac:dyDescent="0.25">
      <c r="B31" s="2">
        <f t="shared" si="1"/>
        <v>19</v>
      </c>
      <c r="C31" s="2" t="s">
        <v>36</v>
      </c>
      <c r="D31" s="2" t="s">
        <v>15</v>
      </c>
      <c r="E31" s="3">
        <f t="shared" si="0"/>
        <v>23.13</v>
      </c>
      <c r="H31" s="2">
        <f t="shared" si="2"/>
        <v>19</v>
      </c>
      <c r="I31" s="2" t="s">
        <v>36</v>
      </c>
      <c r="J31" s="2" t="s">
        <v>15</v>
      </c>
      <c r="K31" s="3" t="s">
        <v>21</v>
      </c>
      <c r="R31" s="2">
        <f t="shared" si="3"/>
        <v>19</v>
      </c>
      <c r="S31" s="2" t="s">
        <v>36</v>
      </c>
      <c r="T31" s="2" t="s">
        <v>15</v>
      </c>
      <c r="U31" s="3">
        <v>23.13</v>
      </c>
      <c r="AB31" s="2">
        <f t="shared" si="4"/>
        <v>19</v>
      </c>
      <c r="AC31" s="2" t="s">
        <v>36</v>
      </c>
      <c r="AD31" s="2" t="s">
        <v>15</v>
      </c>
      <c r="AE31" s="3" t="s">
        <v>21</v>
      </c>
    </row>
    <row r="32" spans="2:31" x14ac:dyDescent="0.25">
      <c r="B32" s="2">
        <f t="shared" si="1"/>
        <v>20</v>
      </c>
      <c r="C32" s="2" t="s">
        <v>37</v>
      </c>
      <c r="D32" s="2" t="s">
        <v>15</v>
      </c>
      <c r="E32" s="3">
        <f t="shared" si="0"/>
        <v>9.9666666666666668</v>
      </c>
      <c r="H32" s="2">
        <f t="shared" si="2"/>
        <v>20</v>
      </c>
      <c r="I32" s="2" t="s">
        <v>37</v>
      </c>
      <c r="J32" s="2" t="s">
        <v>15</v>
      </c>
      <c r="K32" s="3">
        <v>11</v>
      </c>
      <c r="R32" s="2">
        <f t="shared" si="3"/>
        <v>20</v>
      </c>
      <c r="S32" s="2" t="s">
        <v>37</v>
      </c>
      <c r="T32" s="2" t="s">
        <v>15</v>
      </c>
      <c r="U32" s="3">
        <v>8.9</v>
      </c>
      <c r="AB32" s="2">
        <f t="shared" si="4"/>
        <v>20</v>
      </c>
      <c r="AC32" s="2" t="s">
        <v>37</v>
      </c>
      <c r="AD32" s="2" t="s">
        <v>15</v>
      </c>
      <c r="AE32" s="3">
        <v>10</v>
      </c>
    </row>
    <row r="33" spans="2:31" x14ac:dyDescent="0.25">
      <c r="B33" s="2">
        <f t="shared" si="1"/>
        <v>21</v>
      </c>
      <c r="C33" s="1" t="s">
        <v>38</v>
      </c>
      <c r="D33" s="2" t="s">
        <v>15</v>
      </c>
      <c r="E33" s="3">
        <f t="shared" si="0"/>
        <v>25.63</v>
      </c>
      <c r="H33" s="2">
        <f t="shared" si="2"/>
        <v>21</v>
      </c>
      <c r="I33" s="1" t="s">
        <v>38</v>
      </c>
      <c r="J33" s="2" t="s">
        <v>15</v>
      </c>
      <c r="K33" s="3" t="s">
        <v>21</v>
      </c>
      <c r="R33" s="2">
        <f t="shared" si="3"/>
        <v>21</v>
      </c>
      <c r="S33" s="1" t="s">
        <v>38</v>
      </c>
      <c r="T33" s="2" t="s">
        <v>15</v>
      </c>
      <c r="U33" s="3">
        <v>25.63</v>
      </c>
      <c r="AB33" s="2">
        <f t="shared" si="4"/>
        <v>21</v>
      </c>
      <c r="AC33" s="1" t="s">
        <v>38</v>
      </c>
      <c r="AD33" s="2" t="s">
        <v>15</v>
      </c>
      <c r="AE33" s="3" t="s">
        <v>21</v>
      </c>
    </row>
    <row r="34" spans="2:31" x14ac:dyDescent="0.25">
      <c r="B34" s="2">
        <f t="shared" si="1"/>
        <v>22</v>
      </c>
      <c r="C34" s="2" t="s">
        <v>39</v>
      </c>
      <c r="D34" s="2" t="s">
        <v>15</v>
      </c>
      <c r="E34" s="3">
        <f t="shared" si="0"/>
        <v>5.6333333333333329</v>
      </c>
      <c r="H34" s="2">
        <f t="shared" si="2"/>
        <v>22</v>
      </c>
      <c r="I34" s="2" t="s">
        <v>39</v>
      </c>
      <c r="J34" s="2" t="s">
        <v>15</v>
      </c>
      <c r="K34" s="3">
        <v>6</v>
      </c>
      <c r="R34" s="2">
        <f t="shared" si="3"/>
        <v>22</v>
      </c>
      <c r="S34" s="2" t="s">
        <v>39</v>
      </c>
      <c r="T34" s="2" t="s">
        <v>15</v>
      </c>
      <c r="U34" s="3">
        <v>6</v>
      </c>
      <c r="AB34" s="2">
        <f t="shared" si="4"/>
        <v>22</v>
      </c>
      <c r="AC34" s="2" t="s">
        <v>39</v>
      </c>
      <c r="AD34" s="2" t="s">
        <v>15</v>
      </c>
      <c r="AE34" s="3">
        <v>4.9000000000000004</v>
      </c>
    </row>
    <row r="35" spans="2:31" x14ac:dyDescent="0.25">
      <c r="B35" s="2">
        <f t="shared" si="1"/>
        <v>23</v>
      </c>
      <c r="C35" s="2" t="s">
        <v>40</v>
      </c>
      <c r="D35" s="2" t="s">
        <v>15</v>
      </c>
      <c r="E35" s="3" t="s">
        <v>21</v>
      </c>
      <c r="H35" s="2">
        <f t="shared" si="2"/>
        <v>23</v>
      </c>
      <c r="I35" s="2" t="s">
        <v>40</v>
      </c>
      <c r="J35" s="2" t="s">
        <v>15</v>
      </c>
      <c r="K35" s="3" t="s">
        <v>21</v>
      </c>
      <c r="R35" s="2">
        <f t="shared" si="3"/>
        <v>23</v>
      </c>
      <c r="S35" s="2" t="s">
        <v>40</v>
      </c>
      <c r="T35" s="2" t="s">
        <v>15</v>
      </c>
      <c r="U35" s="3" t="s">
        <v>21</v>
      </c>
      <c r="AB35" s="2">
        <f t="shared" si="4"/>
        <v>23</v>
      </c>
      <c r="AC35" s="2" t="s">
        <v>40</v>
      </c>
      <c r="AD35" s="2" t="s">
        <v>15</v>
      </c>
      <c r="AE35" s="3" t="s">
        <v>21</v>
      </c>
    </row>
    <row r="36" spans="2:31" x14ac:dyDescent="0.25">
      <c r="B36" s="2">
        <f>B35+1</f>
        <v>24</v>
      </c>
      <c r="C36" s="2" t="s">
        <v>41</v>
      </c>
      <c r="D36" s="2" t="s">
        <v>42</v>
      </c>
      <c r="E36" s="3">
        <f t="shared" si="0"/>
        <v>3.05</v>
      </c>
      <c r="H36" s="2">
        <f>H35+1</f>
        <v>24</v>
      </c>
      <c r="I36" s="2" t="s">
        <v>41</v>
      </c>
      <c r="J36" s="2" t="s">
        <v>42</v>
      </c>
      <c r="K36" s="3" t="s">
        <v>21</v>
      </c>
      <c r="R36" s="2">
        <f>R35+1</f>
        <v>24</v>
      </c>
      <c r="S36" s="2" t="s">
        <v>41</v>
      </c>
      <c r="T36" s="2" t="s">
        <v>42</v>
      </c>
      <c r="U36" s="3">
        <v>3.05</v>
      </c>
      <c r="AB36" s="2">
        <f>AB35+1</f>
        <v>24</v>
      </c>
      <c r="AC36" s="2" t="s">
        <v>41</v>
      </c>
      <c r="AD36" s="2" t="s">
        <v>42</v>
      </c>
      <c r="AE36" s="3" t="s">
        <v>21</v>
      </c>
    </row>
    <row r="37" spans="2:31" x14ac:dyDescent="0.25">
      <c r="B37" s="2">
        <f t="shared" si="1"/>
        <v>25</v>
      </c>
      <c r="C37" s="2" t="s">
        <v>43</v>
      </c>
      <c r="D37" s="2" t="s">
        <v>15</v>
      </c>
      <c r="E37" s="3">
        <f t="shared" si="0"/>
        <v>2.5299999999999998</v>
      </c>
      <c r="H37" s="2">
        <f t="shared" si="2"/>
        <v>25</v>
      </c>
      <c r="I37" s="2" t="s">
        <v>43</v>
      </c>
      <c r="J37" s="2" t="s">
        <v>15</v>
      </c>
      <c r="K37" s="3">
        <v>3</v>
      </c>
      <c r="R37" s="2">
        <f t="shared" si="3"/>
        <v>25</v>
      </c>
      <c r="S37" s="2" t="s">
        <v>43</v>
      </c>
      <c r="T37" s="2" t="s">
        <v>15</v>
      </c>
      <c r="U37" s="3">
        <v>2.09</v>
      </c>
      <c r="AB37" s="2">
        <f t="shared" si="4"/>
        <v>25</v>
      </c>
      <c r="AC37" s="2" t="s">
        <v>43</v>
      </c>
      <c r="AD37" s="2" t="s">
        <v>15</v>
      </c>
      <c r="AE37" s="3">
        <v>2.5</v>
      </c>
    </row>
    <row r="38" spans="2:31" x14ac:dyDescent="0.25">
      <c r="B38" s="2">
        <f t="shared" si="1"/>
        <v>26</v>
      </c>
      <c r="C38" s="2" t="s">
        <v>44</v>
      </c>
      <c r="D38" s="2" t="s">
        <v>15</v>
      </c>
      <c r="E38" s="3">
        <f t="shared" si="0"/>
        <v>2.5066666666666664</v>
      </c>
      <c r="H38" s="2">
        <f t="shared" si="2"/>
        <v>26</v>
      </c>
      <c r="I38" s="2" t="s">
        <v>44</v>
      </c>
      <c r="J38" s="2" t="s">
        <v>15</v>
      </c>
      <c r="K38" s="3">
        <v>3</v>
      </c>
      <c r="R38" s="2">
        <f t="shared" si="3"/>
        <v>26</v>
      </c>
      <c r="S38" s="2" t="s">
        <v>44</v>
      </c>
      <c r="T38" s="2" t="s">
        <v>15</v>
      </c>
      <c r="U38" s="3">
        <v>2.02</v>
      </c>
      <c r="AB38" s="2">
        <f t="shared" si="4"/>
        <v>26</v>
      </c>
      <c r="AC38" s="2" t="s">
        <v>44</v>
      </c>
      <c r="AD38" s="2" t="s">
        <v>15</v>
      </c>
      <c r="AE38" s="3">
        <v>2.5</v>
      </c>
    </row>
    <row r="39" spans="2:31" x14ac:dyDescent="0.25">
      <c r="B39" s="2">
        <f t="shared" si="1"/>
        <v>27</v>
      </c>
      <c r="C39" s="2" t="s">
        <v>45</v>
      </c>
      <c r="D39" s="2" t="s">
        <v>15</v>
      </c>
      <c r="E39" s="3">
        <f t="shared" si="0"/>
        <v>6.4666666666666659</v>
      </c>
      <c r="H39" s="2">
        <f t="shared" si="2"/>
        <v>27</v>
      </c>
      <c r="I39" s="2" t="s">
        <v>45</v>
      </c>
      <c r="J39" s="2" t="s">
        <v>15</v>
      </c>
      <c r="K39" s="3">
        <v>8</v>
      </c>
      <c r="R39" s="2">
        <f t="shared" si="3"/>
        <v>27</v>
      </c>
      <c r="S39" s="2" t="s">
        <v>45</v>
      </c>
      <c r="T39" s="2" t="s">
        <v>15</v>
      </c>
      <c r="U39" s="3">
        <v>8.4</v>
      </c>
      <c r="AB39" s="2">
        <f t="shared" si="4"/>
        <v>27</v>
      </c>
      <c r="AC39" s="2" t="s">
        <v>45</v>
      </c>
      <c r="AD39" s="2" t="s">
        <v>15</v>
      </c>
      <c r="AE39" s="3">
        <v>3</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36.6</v>
      </c>
      <c r="H41" s="2">
        <f t="shared" si="2"/>
        <v>29</v>
      </c>
      <c r="I41" s="1" t="s">
        <v>47</v>
      </c>
      <c r="J41" s="2" t="s">
        <v>15</v>
      </c>
      <c r="K41" s="3" t="s">
        <v>21</v>
      </c>
      <c r="R41" s="2">
        <f t="shared" si="3"/>
        <v>29</v>
      </c>
      <c r="S41" s="1" t="s">
        <v>47</v>
      </c>
      <c r="T41" s="2" t="s">
        <v>15</v>
      </c>
      <c r="U41" s="3" t="s">
        <v>21</v>
      </c>
      <c r="AB41" s="2">
        <f t="shared" si="4"/>
        <v>29</v>
      </c>
      <c r="AC41" s="1" t="s">
        <v>47</v>
      </c>
      <c r="AD41" s="2" t="s">
        <v>15</v>
      </c>
      <c r="AE41" s="3">
        <v>36.6</v>
      </c>
    </row>
    <row r="42" spans="2:31" x14ac:dyDescent="0.25">
      <c r="B42" s="2">
        <v>30</v>
      </c>
      <c r="C42" s="2" t="s">
        <v>48</v>
      </c>
      <c r="D42" s="2" t="s">
        <v>15</v>
      </c>
      <c r="E42" s="3">
        <f t="shared" si="0"/>
        <v>10.253333333333332</v>
      </c>
      <c r="H42" s="2">
        <v>30</v>
      </c>
      <c r="I42" s="2" t="s">
        <v>48</v>
      </c>
      <c r="J42" s="2" t="s">
        <v>15</v>
      </c>
      <c r="K42" s="3">
        <v>11.6</v>
      </c>
      <c r="R42" s="2">
        <v>30</v>
      </c>
      <c r="S42" s="2" t="s">
        <v>48</v>
      </c>
      <c r="T42" s="2" t="s">
        <v>15</v>
      </c>
      <c r="U42" s="3">
        <v>10.16</v>
      </c>
      <c r="AB42" s="2">
        <v>30</v>
      </c>
      <c r="AC42" s="2" t="s">
        <v>48</v>
      </c>
      <c r="AD42" s="2" t="s">
        <v>15</v>
      </c>
      <c r="AE42" s="3">
        <v>9</v>
      </c>
    </row>
    <row r="43" spans="2:31" x14ac:dyDescent="0.25">
      <c r="B43" s="2">
        <v>31</v>
      </c>
      <c r="C43" s="2" t="s">
        <v>49</v>
      </c>
      <c r="D43" s="2" t="s">
        <v>15</v>
      </c>
      <c r="E43" s="3" t="s">
        <v>21</v>
      </c>
      <c r="H43" s="2">
        <v>31</v>
      </c>
      <c r="I43" s="2" t="s">
        <v>49</v>
      </c>
      <c r="J43" s="2" t="s">
        <v>15</v>
      </c>
      <c r="K43" s="3" t="s">
        <v>21</v>
      </c>
      <c r="R43" s="2">
        <v>31</v>
      </c>
      <c r="S43" s="2" t="s">
        <v>49</v>
      </c>
      <c r="T43" s="2" t="s">
        <v>15</v>
      </c>
      <c r="U43" s="3" t="s">
        <v>21</v>
      </c>
      <c r="AB43" s="2">
        <v>31</v>
      </c>
      <c r="AC43" s="2" t="s">
        <v>49</v>
      </c>
      <c r="AD43" s="2" t="s">
        <v>15</v>
      </c>
      <c r="AE43" s="3" t="s">
        <v>21</v>
      </c>
    </row>
    <row r="44" spans="2:31" x14ac:dyDescent="0.25">
      <c r="B44" s="2">
        <f t="shared" si="1"/>
        <v>32</v>
      </c>
      <c r="C44" s="2" t="s">
        <v>50</v>
      </c>
      <c r="D44" s="2" t="s">
        <v>15</v>
      </c>
      <c r="E44" s="3">
        <f t="shared" si="0"/>
        <v>7.916666666666667</v>
      </c>
      <c r="H44" s="2">
        <f t="shared" si="2"/>
        <v>32</v>
      </c>
      <c r="I44" s="2" t="s">
        <v>50</v>
      </c>
      <c r="J44" s="2" t="s">
        <v>15</v>
      </c>
      <c r="K44" s="3">
        <v>8</v>
      </c>
      <c r="R44" s="2">
        <f t="shared" si="3"/>
        <v>32</v>
      </c>
      <c r="S44" s="2" t="s">
        <v>50</v>
      </c>
      <c r="T44" s="2" t="s">
        <v>15</v>
      </c>
      <c r="U44" s="3">
        <v>8.75</v>
      </c>
      <c r="AB44" s="2">
        <f t="shared" si="4"/>
        <v>32</v>
      </c>
      <c r="AC44" s="2" t="s">
        <v>50</v>
      </c>
      <c r="AD44" s="2" t="s">
        <v>15</v>
      </c>
      <c r="AE44" s="3">
        <v>7</v>
      </c>
    </row>
    <row r="45" spans="2:31" x14ac:dyDescent="0.25">
      <c r="B45" s="2">
        <f t="shared" si="1"/>
        <v>33</v>
      </c>
      <c r="C45" s="2" t="s">
        <v>51</v>
      </c>
      <c r="D45" s="2" t="s">
        <v>52</v>
      </c>
      <c r="E45" s="3">
        <f t="shared" si="0"/>
        <v>11.38</v>
      </c>
      <c r="H45" s="2">
        <f t="shared" si="2"/>
        <v>33</v>
      </c>
      <c r="I45" s="2" t="s">
        <v>51</v>
      </c>
      <c r="J45" s="2" t="s">
        <v>52</v>
      </c>
      <c r="K45" s="3" t="s">
        <v>21</v>
      </c>
      <c r="R45" s="2">
        <f t="shared" si="3"/>
        <v>33</v>
      </c>
      <c r="S45" s="2" t="s">
        <v>51</v>
      </c>
      <c r="T45" s="2" t="s">
        <v>52</v>
      </c>
      <c r="U45" s="3">
        <v>11.38</v>
      </c>
      <c r="AB45" s="2">
        <f t="shared" si="4"/>
        <v>33</v>
      </c>
      <c r="AC45" s="2" t="s">
        <v>51</v>
      </c>
      <c r="AD45" s="2" t="s">
        <v>52</v>
      </c>
      <c r="AE45" s="3" t="s">
        <v>21</v>
      </c>
    </row>
    <row r="46" spans="2:31" x14ac:dyDescent="0.25">
      <c r="B46" s="2">
        <f t="shared" si="1"/>
        <v>34</v>
      </c>
      <c r="C46" s="2" t="s">
        <v>53</v>
      </c>
      <c r="D46" s="2" t="s">
        <v>52</v>
      </c>
      <c r="E46" s="3">
        <f t="shared" si="0"/>
        <v>3.2100000000000004</v>
      </c>
      <c r="H46" s="2">
        <f t="shared" si="2"/>
        <v>34</v>
      </c>
      <c r="I46" s="2" t="s">
        <v>53</v>
      </c>
      <c r="J46" s="2" t="s">
        <v>52</v>
      </c>
      <c r="K46" s="3">
        <v>4</v>
      </c>
      <c r="R46" s="2">
        <f t="shared" si="3"/>
        <v>34</v>
      </c>
      <c r="S46" s="2" t="s">
        <v>53</v>
      </c>
      <c r="T46" s="2" t="s">
        <v>52</v>
      </c>
      <c r="U46" s="3">
        <v>2.73</v>
      </c>
      <c r="AB46" s="2">
        <f t="shared" si="4"/>
        <v>34</v>
      </c>
      <c r="AC46" s="2" t="s">
        <v>53</v>
      </c>
      <c r="AD46" s="2" t="s">
        <v>52</v>
      </c>
      <c r="AE46" s="3">
        <v>2.9</v>
      </c>
    </row>
    <row r="47" spans="2:31" x14ac:dyDescent="0.25">
      <c r="B47" s="2">
        <f t="shared" si="1"/>
        <v>35</v>
      </c>
      <c r="C47" s="2" t="s">
        <v>54</v>
      </c>
      <c r="D47" s="2" t="s">
        <v>52</v>
      </c>
      <c r="E47" s="3">
        <f t="shared" si="0"/>
        <v>14.020000000000001</v>
      </c>
      <c r="H47" s="2">
        <f t="shared" si="2"/>
        <v>35</v>
      </c>
      <c r="I47" s="2" t="s">
        <v>54</v>
      </c>
      <c r="J47" s="2" t="s">
        <v>52</v>
      </c>
      <c r="K47" s="3">
        <v>10</v>
      </c>
      <c r="R47" s="2">
        <f t="shared" si="3"/>
        <v>35</v>
      </c>
      <c r="S47" s="2" t="s">
        <v>54</v>
      </c>
      <c r="T47" s="2" t="s">
        <v>52</v>
      </c>
      <c r="U47" s="3">
        <v>20.059999999999999</v>
      </c>
      <c r="AB47" s="2">
        <f t="shared" si="4"/>
        <v>35</v>
      </c>
      <c r="AC47" s="2" t="s">
        <v>54</v>
      </c>
      <c r="AD47" s="2" t="s">
        <v>52</v>
      </c>
      <c r="AE47" s="3">
        <v>12</v>
      </c>
    </row>
    <row r="48" spans="2:31" x14ac:dyDescent="0.25">
      <c r="B48" s="2">
        <f t="shared" si="1"/>
        <v>36</v>
      </c>
      <c r="C48" s="2" t="s">
        <v>55</v>
      </c>
      <c r="D48" s="2" t="s">
        <v>52</v>
      </c>
      <c r="E48" s="3">
        <f t="shared" si="0"/>
        <v>2.6466666666666669</v>
      </c>
      <c r="H48" s="2">
        <f t="shared" si="2"/>
        <v>36</v>
      </c>
      <c r="I48" s="2" t="s">
        <v>55</v>
      </c>
      <c r="J48" s="2" t="s">
        <v>52</v>
      </c>
      <c r="K48" s="3">
        <v>2.5</v>
      </c>
      <c r="R48" s="2">
        <f t="shared" si="3"/>
        <v>36</v>
      </c>
      <c r="S48" s="2" t="s">
        <v>55</v>
      </c>
      <c r="T48" s="2" t="s">
        <v>52</v>
      </c>
      <c r="U48" s="3">
        <v>2.64</v>
      </c>
      <c r="AB48" s="2">
        <f t="shared" si="4"/>
        <v>36</v>
      </c>
      <c r="AC48" s="2" t="s">
        <v>55</v>
      </c>
      <c r="AD48" s="2" t="s">
        <v>52</v>
      </c>
      <c r="AE48" s="3">
        <v>2.8</v>
      </c>
    </row>
    <row r="49" spans="2:31" x14ac:dyDescent="0.25">
      <c r="B49" s="2">
        <f t="shared" si="1"/>
        <v>37</v>
      </c>
      <c r="C49" s="2" t="s">
        <v>56</v>
      </c>
      <c r="D49" s="2" t="s">
        <v>15</v>
      </c>
      <c r="E49" s="3">
        <f t="shared" si="0"/>
        <v>3.3800000000000003</v>
      </c>
      <c r="H49" s="2">
        <f t="shared" si="2"/>
        <v>37</v>
      </c>
      <c r="I49" s="2" t="s">
        <v>56</v>
      </c>
      <c r="J49" s="2" t="s">
        <v>15</v>
      </c>
      <c r="K49" s="3">
        <v>5</v>
      </c>
      <c r="R49" s="2">
        <f t="shared" si="3"/>
        <v>37</v>
      </c>
      <c r="S49" s="2" t="s">
        <v>56</v>
      </c>
      <c r="T49" s="2" t="s">
        <v>15</v>
      </c>
      <c r="U49" s="3">
        <v>2.84</v>
      </c>
      <c r="AB49" s="2">
        <f t="shared" si="4"/>
        <v>37</v>
      </c>
      <c r="AC49" s="2" t="s">
        <v>56</v>
      </c>
      <c r="AD49" s="2" t="s">
        <v>15</v>
      </c>
      <c r="AE49" s="3">
        <v>2.2999999999999998</v>
      </c>
    </row>
    <row r="50" spans="2:31" x14ac:dyDescent="0.25">
      <c r="B50" s="2">
        <f t="shared" si="1"/>
        <v>38</v>
      </c>
      <c r="C50" s="2" t="s">
        <v>57</v>
      </c>
      <c r="D50" s="2" t="s">
        <v>52</v>
      </c>
      <c r="E50" s="3">
        <f t="shared" si="0"/>
        <v>10.376666666666667</v>
      </c>
      <c r="H50" s="2">
        <f t="shared" si="2"/>
        <v>38</v>
      </c>
      <c r="I50" s="2" t="s">
        <v>57</v>
      </c>
      <c r="J50" s="2" t="s">
        <v>52</v>
      </c>
      <c r="K50" s="3">
        <v>10</v>
      </c>
      <c r="R50" s="2">
        <f t="shared" si="3"/>
        <v>38</v>
      </c>
      <c r="S50" s="2" t="s">
        <v>57</v>
      </c>
      <c r="T50" s="2" t="s">
        <v>52</v>
      </c>
      <c r="U50" s="3">
        <v>12.83</v>
      </c>
      <c r="AB50" s="2">
        <f t="shared" si="4"/>
        <v>38</v>
      </c>
      <c r="AC50" s="2" t="s">
        <v>57</v>
      </c>
      <c r="AD50" s="2" t="s">
        <v>52</v>
      </c>
      <c r="AE50" s="3">
        <v>8.3000000000000007</v>
      </c>
    </row>
    <row r="51" spans="2:31" x14ac:dyDescent="0.25">
      <c r="B51" s="2">
        <v>39</v>
      </c>
      <c r="C51" s="2" t="s">
        <v>58</v>
      </c>
      <c r="D51" s="2" t="s">
        <v>15</v>
      </c>
      <c r="E51" s="3">
        <f t="shared" si="0"/>
        <v>7.7033333333333331</v>
      </c>
      <c r="H51" s="2">
        <v>39</v>
      </c>
      <c r="I51" s="2" t="s">
        <v>58</v>
      </c>
      <c r="J51" s="2" t="s">
        <v>15</v>
      </c>
      <c r="K51" s="3">
        <v>7</v>
      </c>
      <c r="R51" s="2">
        <v>39</v>
      </c>
      <c r="S51" s="2" t="s">
        <v>58</v>
      </c>
      <c r="T51" s="2" t="s">
        <v>15</v>
      </c>
      <c r="U51" s="3">
        <v>8.11</v>
      </c>
      <c r="AB51" s="2">
        <v>39</v>
      </c>
      <c r="AC51" s="2" t="s">
        <v>58</v>
      </c>
      <c r="AD51" s="2" t="s">
        <v>15</v>
      </c>
      <c r="AE51" s="3">
        <v>8</v>
      </c>
    </row>
    <row r="52" spans="2:31" x14ac:dyDescent="0.25">
      <c r="B52" s="2">
        <v>40</v>
      </c>
      <c r="C52" s="2" t="s">
        <v>59</v>
      </c>
      <c r="D52" s="2" t="s">
        <v>15</v>
      </c>
      <c r="E52" s="3" t="s">
        <v>21</v>
      </c>
      <c r="H52" s="2">
        <v>40</v>
      </c>
      <c r="I52" s="2" t="s">
        <v>59</v>
      </c>
      <c r="J52" s="2" t="s">
        <v>15</v>
      </c>
      <c r="K52" s="3" t="s">
        <v>21</v>
      </c>
      <c r="R52" s="2">
        <v>40</v>
      </c>
      <c r="S52" s="2" t="s">
        <v>59</v>
      </c>
      <c r="T52" s="2" t="s">
        <v>15</v>
      </c>
      <c r="U52" s="3" t="s">
        <v>21</v>
      </c>
      <c r="AB52" s="2">
        <v>40</v>
      </c>
      <c r="AC52" s="2" t="s">
        <v>59</v>
      </c>
      <c r="AD52" s="2" t="s">
        <v>15</v>
      </c>
      <c r="AE52" s="3" t="s">
        <v>21</v>
      </c>
    </row>
    <row r="53" spans="2:31" x14ac:dyDescent="0.25">
      <c r="B53" s="2">
        <v>41</v>
      </c>
      <c r="C53" s="2" t="s">
        <v>60</v>
      </c>
      <c r="D53" s="2" t="s">
        <v>15</v>
      </c>
      <c r="E53" s="3">
        <f t="shared" si="0"/>
        <v>12.2</v>
      </c>
      <c r="H53" s="2">
        <v>41</v>
      </c>
      <c r="I53" s="2" t="s">
        <v>60</v>
      </c>
      <c r="J53" s="2" t="s">
        <v>15</v>
      </c>
      <c r="K53" s="3" t="s">
        <v>21</v>
      </c>
      <c r="R53" s="2">
        <v>41</v>
      </c>
      <c r="S53" s="2" t="s">
        <v>60</v>
      </c>
      <c r="T53" s="2" t="s">
        <v>15</v>
      </c>
      <c r="U53" s="3">
        <v>14.4</v>
      </c>
      <c r="AB53" s="2">
        <v>41</v>
      </c>
      <c r="AC53" s="2" t="s">
        <v>60</v>
      </c>
      <c r="AD53" s="2" t="s">
        <v>15</v>
      </c>
      <c r="AE53" s="3">
        <v>10</v>
      </c>
    </row>
    <row r="54" spans="2:31" x14ac:dyDescent="0.25">
      <c r="B54" s="2">
        <v>42</v>
      </c>
      <c r="C54" s="2" t="s">
        <v>61</v>
      </c>
      <c r="D54" s="2" t="s">
        <v>31</v>
      </c>
      <c r="E54" s="3">
        <f t="shared" si="0"/>
        <v>2.06</v>
      </c>
      <c r="H54" s="2">
        <v>42</v>
      </c>
      <c r="I54" s="2" t="s">
        <v>61</v>
      </c>
      <c r="J54" s="2" t="s">
        <v>31</v>
      </c>
      <c r="K54" s="3">
        <v>2.5</v>
      </c>
      <c r="R54" s="2">
        <v>42</v>
      </c>
      <c r="S54" s="2" t="s">
        <v>61</v>
      </c>
      <c r="T54" s="2" t="s">
        <v>31</v>
      </c>
      <c r="U54" s="3">
        <v>1.68</v>
      </c>
      <c r="AB54" s="2">
        <v>42</v>
      </c>
      <c r="AC54" s="2" t="s">
        <v>61</v>
      </c>
      <c r="AD54" s="2" t="s">
        <v>31</v>
      </c>
      <c r="AE54" s="3">
        <v>2</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S1" workbookViewId="0"/>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120</v>
      </c>
      <c r="D5" s="115"/>
      <c r="E5" s="115"/>
    </row>
    <row r="6" spans="2:35" ht="15.75" thickBot="1" x14ac:dyDescent="0.3">
      <c r="B6" s="116"/>
      <c r="C6" s="115"/>
      <c r="D6" s="115"/>
      <c r="E6" s="115"/>
      <c r="I6" s="1"/>
    </row>
    <row r="7" spans="2:35" x14ac:dyDescent="0.25">
      <c r="H7" s="125" t="s">
        <v>1</v>
      </c>
      <c r="I7" s="126"/>
      <c r="J7" s="127" t="s">
        <v>121</v>
      </c>
      <c r="K7" s="128"/>
      <c r="L7" s="128"/>
      <c r="M7" s="128"/>
      <c r="N7" s="128"/>
      <c r="O7" s="129"/>
      <c r="R7" s="125" t="s">
        <v>1</v>
      </c>
      <c r="S7" s="126"/>
      <c r="T7" s="127" t="s">
        <v>125</v>
      </c>
      <c r="U7" s="128"/>
      <c r="V7" s="128"/>
      <c r="W7" s="128"/>
      <c r="X7" s="128"/>
      <c r="Y7" s="129"/>
      <c r="AB7" s="125" t="s">
        <v>1</v>
      </c>
      <c r="AC7" s="126"/>
      <c r="AD7" s="127" t="s">
        <v>129</v>
      </c>
      <c r="AE7" s="128"/>
      <c r="AF7" s="128"/>
      <c r="AG7" s="128"/>
      <c r="AH7" s="128"/>
      <c r="AI7" s="129"/>
    </row>
    <row r="8" spans="2:35" x14ac:dyDescent="0.25">
      <c r="H8" s="130" t="s">
        <v>3</v>
      </c>
      <c r="I8" s="131"/>
      <c r="J8" s="132" t="s">
        <v>122</v>
      </c>
      <c r="K8" s="133"/>
      <c r="L8" s="133"/>
      <c r="M8" s="133"/>
      <c r="N8" s="133"/>
      <c r="O8" s="134"/>
      <c r="R8" s="130" t="s">
        <v>3</v>
      </c>
      <c r="S8" s="131"/>
      <c r="T8" s="132" t="s">
        <v>126</v>
      </c>
      <c r="U8" s="133"/>
      <c r="V8" s="133"/>
      <c r="W8" s="133"/>
      <c r="X8" s="133"/>
      <c r="Y8" s="134"/>
      <c r="AB8" s="130" t="s">
        <v>3</v>
      </c>
      <c r="AC8" s="131"/>
      <c r="AD8" s="132" t="s">
        <v>130</v>
      </c>
      <c r="AE8" s="133"/>
      <c r="AF8" s="133"/>
      <c r="AG8" s="133"/>
      <c r="AH8" s="133"/>
      <c r="AI8" s="134"/>
    </row>
    <row r="9" spans="2:35" ht="15" customHeight="1" x14ac:dyDescent="0.25">
      <c r="B9" s="117" t="s">
        <v>70</v>
      </c>
      <c r="C9" s="118"/>
      <c r="D9" s="118"/>
      <c r="E9" s="119"/>
      <c r="H9" s="130" t="s">
        <v>5</v>
      </c>
      <c r="I9" s="131"/>
      <c r="J9" s="132" t="s">
        <v>123</v>
      </c>
      <c r="K9" s="133"/>
      <c r="L9" s="133"/>
      <c r="M9" s="133"/>
      <c r="N9" s="133"/>
      <c r="O9" s="134"/>
      <c r="R9" s="130" t="s">
        <v>5</v>
      </c>
      <c r="S9" s="131"/>
      <c r="T9" s="132" t="s">
        <v>127</v>
      </c>
      <c r="U9" s="133"/>
      <c r="V9" s="133"/>
      <c r="W9" s="133"/>
      <c r="X9" s="133"/>
      <c r="Y9" s="134"/>
      <c r="AB9" s="130" t="s">
        <v>5</v>
      </c>
      <c r="AC9" s="131"/>
      <c r="AD9" s="132" t="s">
        <v>131</v>
      </c>
      <c r="AE9" s="133"/>
      <c r="AF9" s="133"/>
      <c r="AG9" s="133"/>
      <c r="AH9" s="133"/>
      <c r="AI9" s="134"/>
    </row>
    <row r="10" spans="2:35" ht="15.75" customHeight="1" thickBot="1" x14ac:dyDescent="0.3">
      <c r="B10" s="120"/>
      <c r="C10" s="121"/>
      <c r="D10" s="121"/>
      <c r="E10" s="122"/>
      <c r="H10" s="123" t="s">
        <v>7</v>
      </c>
      <c r="I10" s="124"/>
      <c r="J10" s="111" t="s">
        <v>124</v>
      </c>
      <c r="K10" s="112"/>
      <c r="L10" s="112"/>
      <c r="M10" s="112"/>
      <c r="N10" s="112"/>
      <c r="O10" s="113"/>
      <c r="R10" s="123" t="s">
        <v>7</v>
      </c>
      <c r="S10" s="124"/>
      <c r="T10" s="111" t="s">
        <v>128</v>
      </c>
      <c r="U10" s="112"/>
      <c r="V10" s="112"/>
      <c r="W10" s="112"/>
      <c r="X10" s="112"/>
      <c r="Y10" s="113"/>
      <c r="AB10" s="123" t="s">
        <v>7</v>
      </c>
      <c r="AC10" s="124"/>
      <c r="AD10" s="111" t="s">
        <v>132</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2.5666666666666669</v>
      </c>
      <c r="H13" s="2">
        <v>1</v>
      </c>
      <c r="I13" s="2" t="s">
        <v>14</v>
      </c>
      <c r="J13" s="2" t="s">
        <v>15</v>
      </c>
      <c r="K13" s="3">
        <v>2.7</v>
      </c>
      <c r="R13" s="2">
        <v>1</v>
      </c>
      <c r="S13" s="2" t="s">
        <v>14</v>
      </c>
      <c r="T13" s="2" t="s">
        <v>15</v>
      </c>
      <c r="U13" s="3">
        <v>2.5</v>
      </c>
      <c r="AB13" s="2">
        <v>1</v>
      </c>
      <c r="AC13" s="2" t="s">
        <v>14</v>
      </c>
      <c r="AD13" s="2" t="s">
        <v>15</v>
      </c>
      <c r="AE13" s="3">
        <v>2.5</v>
      </c>
    </row>
    <row r="14" spans="2:35" x14ac:dyDescent="0.25">
      <c r="B14" s="2">
        <f>B13+1</f>
        <v>2</v>
      </c>
      <c r="C14" s="2" t="s">
        <v>16</v>
      </c>
      <c r="D14" s="2" t="s">
        <v>15</v>
      </c>
      <c r="E14" s="3">
        <f t="shared" ref="E14:E54" si="0">AVERAGE($K14,$U14,$AE14)</f>
        <v>2</v>
      </c>
      <c r="H14" s="2">
        <f>H13+1</f>
        <v>2</v>
      </c>
      <c r="I14" s="2" t="s">
        <v>16</v>
      </c>
      <c r="J14" s="2" t="s">
        <v>15</v>
      </c>
      <c r="K14" s="3" t="s">
        <v>21</v>
      </c>
      <c r="R14" s="2">
        <f>R13+1</f>
        <v>2</v>
      </c>
      <c r="S14" s="2" t="s">
        <v>16</v>
      </c>
      <c r="T14" s="2" t="s">
        <v>15</v>
      </c>
      <c r="U14" s="3">
        <v>2</v>
      </c>
      <c r="AB14" s="2">
        <f>AB13+1</f>
        <v>2</v>
      </c>
      <c r="AC14" s="2" t="s">
        <v>16</v>
      </c>
      <c r="AD14" s="2" t="s">
        <v>15</v>
      </c>
      <c r="AE14" s="3">
        <v>2</v>
      </c>
    </row>
    <row r="15" spans="2:35" x14ac:dyDescent="0.25">
      <c r="B15" s="2">
        <f t="shared" ref="B15:B50" si="1">B14+1</f>
        <v>3</v>
      </c>
      <c r="C15" s="2" t="s">
        <v>17</v>
      </c>
      <c r="D15" s="2" t="s">
        <v>18</v>
      </c>
      <c r="E15" s="3">
        <f t="shared" si="0"/>
        <v>1</v>
      </c>
      <c r="H15" s="2">
        <f t="shared" ref="H15:H50" si="2">H14+1</f>
        <v>3</v>
      </c>
      <c r="I15" s="2" t="s">
        <v>17</v>
      </c>
      <c r="J15" s="2" t="s">
        <v>18</v>
      </c>
      <c r="K15" s="3" t="s">
        <v>21</v>
      </c>
      <c r="R15" s="2">
        <f t="shared" ref="R15:R50" si="3">R14+1</f>
        <v>3</v>
      </c>
      <c r="S15" s="2" t="s">
        <v>17</v>
      </c>
      <c r="T15" s="2" t="s">
        <v>18</v>
      </c>
      <c r="U15" s="3">
        <v>1</v>
      </c>
      <c r="AB15" s="2">
        <f t="shared" ref="AB15:AB50" si="4">AB14+1</f>
        <v>3</v>
      </c>
      <c r="AC15" s="2" t="s">
        <v>17</v>
      </c>
      <c r="AD15" s="2" t="s">
        <v>18</v>
      </c>
      <c r="AE15" s="3">
        <v>1</v>
      </c>
    </row>
    <row r="16" spans="2:35" x14ac:dyDescent="0.25">
      <c r="B16" s="2">
        <f t="shared" si="1"/>
        <v>4</v>
      </c>
      <c r="C16" s="2" t="s">
        <v>19</v>
      </c>
      <c r="D16" s="2" t="s">
        <v>15</v>
      </c>
      <c r="E16" s="3">
        <f t="shared" si="0"/>
        <v>21.633333333333336</v>
      </c>
      <c r="H16" s="2">
        <f t="shared" si="2"/>
        <v>4</v>
      </c>
      <c r="I16" s="2" t="s">
        <v>19</v>
      </c>
      <c r="J16" s="2" t="s">
        <v>15</v>
      </c>
      <c r="K16" s="3">
        <v>24.9</v>
      </c>
      <c r="R16" s="2">
        <f t="shared" si="3"/>
        <v>4</v>
      </c>
      <c r="S16" s="2" t="s">
        <v>19</v>
      </c>
      <c r="T16" s="2" t="s">
        <v>15</v>
      </c>
      <c r="U16" s="3">
        <v>20</v>
      </c>
      <c r="AB16" s="2">
        <f t="shared" si="4"/>
        <v>4</v>
      </c>
      <c r="AC16" s="2" t="s">
        <v>19</v>
      </c>
      <c r="AD16" s="2" t="s">
        <v>15</v>
      </c>
      <c r="AE16" s="3">
        <v>20</v>
      </c>
    </row>
    <row r="17" spans="2:31" x14ac:dyDescent="0.25">
      <c r="B17" s="2">
        <f t="shared" si="1"/>
        <v>5</v>
      </c>
      <c r="C17" s="2" t="s">
        <v>20</v>
      </c>
      <c r="D17" s="2" t="s">
        <v>15</v>
      </c>
      <c r="E17" s="3" t="s">
        <v>21</v>
      </c>
      <c r="H17" s="2">
        <f t="shared" si="2"/>
        <v>5</v>
      </c>
      <c r="I17" s="2" t="s">
        <v>20</v>
      </c>
      <c r="J17" s="2" t="s">
        <v>15</v>
      </c>
      <c r="K17" s="3" t="s">
        <v>21</v>
      </c>
      <c r="R17" s="2">
        <f t="shared" si="3"/>
        <v>5</v>
      </c>
      <c r="S17" s="2" t="s">
        <v>20</v>
      </c>
      <c r="T17" s="2" t="s">
        <v>15</v>
      </c>
      <c r="U17" s="3" t="s">
        <v>21</v>
      </c>
      <c r="AB17" s="2">
        <f t="shared" si="4"/>
        <v>5</v>
      </c>
      <c r="AC17" s="2" t="s">
        <v>20</v>
      </c>
      <c r="AD17" s="2" t="s">
        <v>15</v>
      </c>
      <c r="AE17" s="3" t="s">
        <v>21</v>
      </c>
    </row>
    <row r="18" spans="2:31" x14ac:dyDescent="0.25">
      <c r="B18" s="2">
        <v>6</v>
      </c>
      <c r="C18" s="2" t="s">
        <v>22</v>
      </c>
      <c r="D18" s="2" t="s">
        <v>15</v>
      </c>
      <c r="E18" s="3">
        <f t="shared" si="0"/>
        <v>2.8166666666666664</v>
      </c>
      <c r="H18" s="2">
        <v>6</v>
      </c>
      <c r="I18" s="2" t="s">
        <v>22</v>
      </c>
      <c r="J18" s="2" t="s">
        <v>15</v>
      </c>
      <c r="K18" s="3">
        <v>2.95</v>
      </c>
      <c r="R18" s="2">
        <v>6</v>
      </c>
      <c r="S18" s="2" t="s">
        <v>22</v>
      </c>
      <c r="T18" s="2" t="s">
        <v>15</v>
      </c>
      <c r="U18" s="3">
        <v>2.5</v>
      </c>
      <c r="AB18" s="2">
        <v>6</v>
      </c>
      <c r="AC18" s="2" t="s">
        <v>22</v>
      </c>
      <c r="AD18" s="2" t="s">
        <v>15</v>
      </c>
      <c r="AE18" s="3">
        <v>3</v>
      </c>
    </row>
    <row r="19" spans="2:31" x14ac:dyDescent="0.25">
      <c r="B19" s="2">
        <v>7</v>
      </c>
      <c r="C19" s="2" t="s">
        <v>23</v>
      </c>
      <c r="D19" s="2" t="s">
        <v>15</v>
      </c>
      <c r="E19" s="3">
        <f t="shared" si="0"/>
        <v>3</v>
      </c>
      <c r="H19" s="2">
        <v>7</v>
      </c>
      <c r="I19" s="2" t="s">
        <v>23</v>
      </c>
      <c r="J19" s="2" t="s">
        <v>15</v>
      </c>
      <c r="K19" s="3" t="s">
        <v>21</v>
      </c>
      <c r="R19" s="2">
        <v>7</v>
      </c>
      <c r="S19" s="2" t="s">
        <v>23</v>
      </c>
      <c r="T19" s="2" t="s">
        <v>15</v>
      </c>
      <c r="U19" s="3" t="s">
        <v>21</v>
      </c>
      <c r="AB19" s="2">
        <v>7</v>
      </c>
      <c r="AC19" s="2" t="s">
        <v>23</v>
      </c>
      <c r="AD19" s="2" t="s">
        <v>15</v>
      </c>
      <c r="AE19" s="3">
        <v>3</v>
      </c>
    </row>
    <row r="20" spans="2:31" x14ac:dyDescent="0.25">
      <c r="B20" s="2">
        <f t="shared" si="1"/>
        <v>8</v>
      </c>
      <c r="C20" s="2" t="s">
        <v>24</v>
      </c>
      <c r="D20" s="2" t="s">
        <v>15</v>
      </c>
      <c r="E20" s="3">
        <f t="shared" si="0"/>
        <v>4.0333333333333332</v>
      </c>
      <c r="H20" s="2">
        <f t="shared" si="2"/>
        <v>8</v>
      </c>
      <c r="I20" s="2" t="s">
        <v>24</v>
      </c>
      <c r="J20" s="2" t="s">
        <v>15</v>
      </c>
      <c r="K20" s="3">
        <v>4.7</v>
      </c>
      <c r="R20" s="2">
        <f t="shared" si="3"/>
        <v>8</v>
      </c>
      <c r="S20" s="2" t="s">
        <v>24</v>
      </c>
      <c r="T20" s="2" t="s">
        <v>15</v>
      </c>
      <c r="U20" s="3">
        <v>3.9</v>
      </c>
      <c r="AB20" s="2">
        <f t="shared" si="4"/>
        <v>8</v>
      </c>
      <c r="AC20" s="2" t="s">
        <v>24</v>
      </c>
      <c r="AD20" s="2" t="s">
        <v>15</v>
      </c>
      <c r="AE20" s="3">
        <v>3.5</v>
      </c>
    </row>
    <row r="21" spans="2:31" x14ac:dyDescent="0.25">
      <c r="B21" s="2">
        <f t="shared" si="1"/>
        <v>9</v>
      </c>
      <c r="C21" s="2" t="s">
        <v>25</v>
      </c>
      <c r="D21" s="2" t="s">
        <v>15</v>
      </c>
      <c r="E21" s="3">
        <f t="shared" si="0"/>
        <v>2.4</v>
      </c>
      <c r="H21" s="2">
        <f t="shared" si="2"/>
        <v>9</v>
      </c>
      <c r="I21" s="2" t="s">
        <v>25</v>
      </c>
      <c r="J21" s="2" t="s">
        <v>15</v>
      </c>
      <c r="K21" s="3">
        <v>2.2000000000000002</v>
      </c>
      <c r="R21" s="2">
        <f t="shared" si="3"/>
        <v>9</v>
      </c>
      <c r="S21" s="2" t="s">
        <v>25</v>
      </c>
      <c r="T21" s="2" t="s">
        <v>15</v>
      </c>
      <c r="U21" s="3">
        <v>2.5</v>
      </c>
      <c r="AB21" s="2">
        <f t="shared" si="4"/>
        <v>9</v>
      </c>
      <c r="AC21" s="2" t="s">
        <v>25</v>
      </c>
      <c r="AD21" s="2" t="s">
        <v>15</v>
      </c>
      <c r="AE21" s="3">
        <v>2.5</v>
      </c>
    </row>
    <row r="22" spans="2:31" x14ac:dyDescent="0.25">
      <c r="B22" s="2">
        <f t="shared" si="1"/>
        <v>10</v>
      </c>
      <c r="C22" s="2" t="s">
        <v>26</v>
      </c>
      <c r="D22" s="2" t="s">
        <v>15</v>
      </c>
      <c r="E22" s="3">
        <f t="shared" si="0"/>
        <v>3.6999999999999997</v>
      </c>
      <c r="H22" s="2">
        <f t="shared" si="2"/>
        <v>10</v>
      </c>
      <c r="I22" s="2" t="s">
        <v>26</v>
      </c>
      <c r="J22" s="2" t="s">
        <v>15</v>
      </c>
      <c r="K22" s="3">
        <v>4.5999999999999996</v>
      </c>
      <c r="R22" s="2">
        <f t="shared" si="3"/>
        <v>10</v>
      </c>
      <c r="S22" s="2" t="s">
        <v>26</v>
      </c>
      <c r="T22" s="2" t="s">
        <v>15</v>
      </c>
      <c r="U22" s="3">
        <v>3.5</v>
      </c>
      <c r="AB22" s="2">
        <f t="shared" si="4"/>
        <v>10</v>
      </c>
      <c r="AC22" s="2" t="s">
        <v>26</v>
      </c>
      <c r="AD22" s="2" t="s">
        <v>15</v>
      </c>
      <c r="AE22" s="3">
        <v>3</v>
      </c>
    </row>
    <row r="23" spans="2:31" x14ac:dyDescent="0.25">
      <c r="B23" s="2">
        <f t="shared" si="1"/>
        <v>11</v>
      </c>
      <c r="C23" s="2" t="s">
        <v>27</v>
      </c>
      <c r="D23" s="2" t="s">
        <v>15</v>
      </c>
      <c r="E23" s="3">
        <f t="shared" si="0"/>
        <v>2.4333333333333331</v>
      </c>
      <c r="H23" s="2">
        <f t="shared" si="2"/>
        <v>11</v>
      </c>
      <c r="I23" s="2" t="s">
        <v>27</v>
      </c>
      <c r="J23" s="2" t="s">
        <v>15</v>
      </c>
      <c r="K23" s="3">
        <v>2.8</v>
      </c>
      <c r="R23" s="2">
        <f t="shared" si="3"/>
        <v>11</v>
      </c>
      <c r="S23" s="2" t="s">
        <v>27</v>
      </c>
      <c r="T23" s="2" t="s">
        <v>15</v>
      </c>
      <c r="U23" s="3">
        <v>2</v>
      </c>
      <c r="AB23" s="2">
        <f t="shared" si="4"/>
        <v>11</v>
      </c>
      <c r="AC23" s="2" t="s">
        <v>27</v>
      </c>
      <c r="AD23" s="2" t="s">
        <v>15</v>
      </c>
      <c r="AE23" s="3">
        <v>2.5</v>
      </c>
    </row>
    <row r="24" spans="2:31" x14ac:dyDescent="0.25">
      <c r="B24" s="2">
        <f t="shared" si="1"/>
        <v>12</v>
      </c>
      <c r="C24" s="2" t="s">
        <v>28</v>
      </c>
      <c r="D24" s="2" t="s">
        <v>15</v>
      </c>
      <c r="E24" s="3">
        <f t="shared" si="0"/>
        <v>27.6</v>
      </c>
      <c r="H24" s="2">
        <f t="shared" si="2"/>
        <v>12</v>
      </c>
      <c r="I24" s="2" t="s">
        <v>28</v>
      </c>
      <c r="J24" s="2" t="s">
        <v>15</v>
      </c>
      <c r="K24" s="3">
        <v>27.6</v>
      </c>
      <c r="R24" s="2">
        <f t="shared" si="3"/>
        <v>12</v>
      </c>
      <c r="S24" s="2" t="s">
        <v>28</v>
      </c>
      <c r="T24" s="2" t="s">
        <v>15</v>
      </c>
      <c r="U24" s="3" t="s">
        <v>21</v>
      </c>
      <c r="AB24" s="2">
        <f t="shared" si="4"/>
        <v>12</v>
      </c>
      <c r="AC24" s="2" t="s">
        <v>28</v>
      </c>
      <c r="AD24" s="2" t="s">
        <v>15</v>
      </c>
      <c r="AE24" s="3" t="s">
        <v>21</v>
      </c>
    </row>
    <row r="25" spans="2:31" x14ac:dyDescent="0.25">
      <c r="B25" s="2">
        <f t="shared" si="1"/>
        <v>13</v>
      </c>
      <c r="C25" s="2" t="s">
        <v>29</v>
      </c>
      <c r="D25" s="2" t="s">
        <v>15</v>
      </c>
      <c r="E25" s="3">
        <f t="shared" si="0"/>
        <v>16</v>
      </c>
      <c r="H25" s="2">
        <f t="shared" si="2"/>
        <v>13</v>
      </c>
      <c r="I25" s="2" t="s">
        <v>29</v>
      </c>
      <c r="J25" s="2" t="s">
        <v>15</v>
      </c>
      <c r="K25" s="3" t="s">
        <v>21</v>
      </c>
      <c r="R25" s="2">
        <f t="shared" si="3"/>
        <v>13</v>
      </c>
      <c r="S25" s="2" t="s">
        <v>29</v>
      </c>
      <c r="T25" s="2" t="s">
        <v>15</v>
      </c>
      <c r="U25" s="3" t="s">
        <v>21</v>
      </c>
      <c r="AB25" s="2">
        <f t="shared" si="4"/>
        <v>13</v>
      </c>
      <c r="AC25" s="2" t="s">
        <v>29</v>
      </c>
      <c r="AD25" s="2" t="s">
        <v>15</v>
      </c>
      <c r="AE25" s="3">
        <v>16</v>
      </c>
    </row>
    <row r="26" spans="2:31" x14ac:dyDescent="0.25">
      <c r="B26" s="2">
        <f t="shared" si="1"/>
        <v>14</v>
      </c>
      <c r="C26" s="2" t="s">
        <v>30</v>
      </c>
      <c r="D26" s="2" t="s">
        <v>31</v>
      </c>
      <c r="E26" s="3">
        <f t="shared" si="0"/>
        <v>2.25</v>
      </c>
      <c r="H26" s="2">
        <f t="shared" si="2"/>
        <v>14</v>
      </c>
      <c r="I26" s="2" t="s">
        <v>30</v>
      </c>
      <c r="J26" s="2" t="s">
        <v>31</v>
      </c>
      <c r="K26" s="3" t="s">
        <v>21</v>
      </c>
      <c r="R26" s="2">
        <f t="shared" si="3"/>
        <v>14</v>
      </c>
      <c r="S26" s="2" t="s">
        <v>30</v>
      </c>
      <c r="T26" s="2" t="s">
        <v>31</v>
      </c>
      <c r="U26" s="3">
        <v>2.5</v>
      </c>
      <c r="AB26" s="2">
        <f t="shared" si="4"/>
        <v>14</v>
      </c>
      <c r="AC26" s="2" t="s">
        <v>30</v>
      </c>
      <c r="AD26" s="2" t="s">
        <v>31</v>
      </c>
      <c r="AE26" s="3">
        <v>2</v>
      </c>
    </row>
    <row r="27" spans="2:31" x14ac:dyDescent="0.25">
      <c r="B27" s="2">
        <f t="shared" si="1"/>
        <v>15</v>
      </c>
      <c r="C27" s="2" t="s">
        <v>32</v>
      </c>
      <c r="D27" s="2" t="s">
        <v>15</v>
      </c>
      <c r="E27" s="3">
        <f t="shared" si="0"/>
        <v>2.15</v>
      </c>
      <c r="H27" s="2">
        <f t="shared" si="2"/>
        <v>15</v>
      </c>
      <c r="I27" s="2" t="s">
        <v>32</v>
      </c>
      <c r="J27" s="2" t="s">
        <v>15</v>
      </c>
      <c r="K27" s="3">
        <v>1.95</v>
      </c>
      <c r="R27" s="2">
        <f t="shared" si="3"/>
        <v>15</v>
      </c>
      <c r="S27" s="2" t="s">
        <v>32</v>
      </c>
      <c r="T27" s="2" t="s">
        <v>15</v>
      </c>
      <c r="U27" s="3">
        <v>1.5</v>
      </c>
      <c r="AB27" s="2">
        <f t="shared" si="4"/>
        <v>15</v>
      </c>
      <c r="AC27" s="2" t="s">
        <v>32</v>
      </c>
      <c r="AD27" s="2" t="s">
        <v>15</v>
      </c>
      <c r="AE27" s="3">
        <v>3</v>
      </c>
    </row>
    <row r="28" spans="2:31" x14ac:dyDescent="0.25">
      <c r="B28" s="2">
        <f t="shared" si="1"/>
        <v>16</v>
      </c>
      <c r="C28" s="2" t="s">
        <v>33</v>
      </c>
      <c r="D28" s="2" t="s">
        <v>15</v>
      </c>
      <c r="E28" s="3">
        <f t="shared" si="0"/>
        <v>2.2666666666666666</v>
      </c>
      <c r="H28" s="2">
        <f t="shared" si="2"/>
        <v>16</v>
      </c>
      <c r="I28" s="2" t="s">
        <v>33</v>
      </c>
      <c r="J28" s="2" t="s">
        <v>15</v>
      </c>
      <c r="K28" s="3">
        <v>2.2999999999999998</v>
      </c>
      <c r="R28" s="2">
        <f t="shared" si="3"/>
        <v>16</v>
      </c>
      <c r="S28" s="2" t="s">
        <v>33</v>
      </c>
      <c r="T28" s="2" t="s">
        <v>15</v>
      </c>
      <c r="U28" s="3">
        <v>2</v>
      </c>
      <c r="AB28" s="2">
        <f t="shared" si="4"/>
        <v>16</v>
      </c>
      <c r="AC28" s="2" t="s">
        <v>33</v>
      </c>
      <c r="AD28" s="2" t="s">
        <v>15</v>
      </c>
      <c r="AE28" s="3">
        <v>2.5</v>
      </c>
    </row>
    <row r="29" spans="2:31" x14ac:dyDescent="0.25">
      <c r="B29" s="2">
        <f t="shared" si="1"/>
        <v>17</v>
      </c>
      <c r="C29" s="2" t="s">
        <v>34</v>
      </c>
      <c r="D29" s="2" t="s">
        <v>15</v>
      </c>
      <c r="E29" s="3">
        <f t="shared" si="0"/>
        <v>2.9</v>
      </c>
      <c r="H29" s="2">
        <f t="shared" si="2"/>
        <v>17</v>
      </c>
      <c r="I29" s="2" t="s">
        <v>34</v>
      </c>
      <c r="J29" s="2" t="s">
        <v>15</v>
      </c>
      <c r="K29" s="3" t="s">
        <v>21</v>
      </c>
      <c r="R29" s="2">
        <f t="shared" si="3"/>
        <v>17</v>
      </c>
      <c r="S29" s="2" t="s">
        <v>34</v>
      </c>
      <c r="T29" s="2" t="s">
        <v>15</v>
      </c>
      <c r="U29" s="3">
        <v>3</v>
      </c>
      <c r="AB29" s="2">
        <f t="shared" si="4"/>
        <v>17</v>
      </c>
      <c r="AC29" s="2" t="s">
        <v>34</v>
      </c>
      <c r="AD29" s="2" t="s">
        <v>15</v>
      </c>
      <c r="AE29" s="3">
        <v>2.8</v>
      </c>
    </row>
    <row r="30" spans="2:31" x14ac:dyDescent="0.25">
      <c r="B30" s="2">
        <f t="shared" si="1"/>
        <v>18</v>
      </c>
      <c r="C30" s="2" t="s">
        <v>35</v>
      </c>
      <c r="D30" s="2" t="s">
        <v>15</v>
      </c>
      <c r="E30" s="3">
        <f t="shared" si="0"/>
        <v>2.5</v>
      </c>
      <c r="H30" s="2">
        <f t="shared" si="2"/>
        <v>18</v>
      </c>
      <c r="I30" s="2" t="s">
        <v>35</v>
      </c>
      <c r="J30" s="2" t="s">
        <v>15</v>
      </c>
      <c r="K30" s="3" t="s">
        <v>21</v>
      </c>
      <c r="R30" s="2">
        <f t="shared" si="3"/>
        <v>18</v>
      </c>
      <c r="S30" s="2" t="s">
        <v>35</v>
      </c>
      <c r="T30" s="2" t="s">
        <v>15</v>
      </c>
      <c r="U30" s="3" t="s">
        <v>21</v>
      </c>
      <c r="AB30" s="2">
        <f t="shared" si="4"/>
        <v>18</v>
      </c>
      <c r="AC30" s="2" t="s">
        <v>35</v>
      </c>
      <c r="AD30" s="2" t="s">
        <v>15</v>
      </c>
      <c r="AE30" s="3">
        <v>2.5</v>
      </c>
    </row>
    <row r="31" spans="2:31" x14ac:dyDescent="0.25">
      <c r="B31" s="2">
        <f t="shared" si="1"/>
        <v>19</v>
      </c>
      <c r="C31" s="2" t="s">
        <v>36</v>
      </c>
      <c r="D31" s="2" t="s">
        <v>15</v>
      </c>
      <c r="E31" s="3">
        <f t="shared" si="0"/>
        <v>14.36</v>
      </c>
      <c r="H31" s="2">
        <f t="shared" si="2"/>
        <v>19</v>
      </c>
      <c r="I31" s="2" t="s">
        <v>36</v>
      </c>
      <c r="J31" s="2" t="s">
        <v>15</v>
      </c>
      <c r="K31" s="3">
        <v>12.12</v>
      </c>
      <c r="R31" s="2">
        <f t="shared" si="3"/>
        <v>19</v>
      </c>
      <c r="S31" s="2" t="s">
        <v>36</v>
      </c>
      <c r="T31" s="2" t="s">
        <v>15</v>
      </c>
      <c r="U31" s="3" t="s">
        <v>21</v>
      </c>
      <c r="AB31" s="2">
        <f t="shared" si="4"/>
        <v>19</v>
      </c>
      <c r="AC31" s="2" t="s">
        <v>36</v>
      </c>
      <c r="AD31" s="2" t="s">
        <v>15</v>
      </c>
      <c r="AE31" s="3">
        <v>16.600000000000001</v>
      </c>
    </row>
    <row r="32" spans="2:31" x14ac:dyDescent="0.25">
      <c r="B32" s="2">
        <f t="shared" si="1"/>
        <v>20</v>
      </c>
      <c r="C32" s="2" t="s">
        <v>37</v>
      </c>
      <c r="D32" s="2" t="s">
        <v>15</v>
      </c>
      <c r="E32" s="3">
        <f t="shared" si="0"/>
        <v>9.1</v>
      </c>
      <c r="H32" s="2">
        <f t="shared" si="2"/>
        <v>20</v>
      </c>
      <c r="I32" s="2" t="s">
        <v>37</v>
      </c>
      <c r="J32" s="2" t="s">
        <v>15</v>
      </c>
      <c r="K32" s="3">
        <v>8.1999999999999993</v>
      </c>
      <c r="R32" s="2">
        <f t="shared" si="3"/>
        <v>20</v>
      </c>
      <c r="S32" s="2" t="s">
        <v>37</v>
      </c>
      <c r="T32" s="2" t="s">
        <v>15</v>
      </c>
      <c r="U32" s="3" t="s">
        <v>21</v>
      </c>
      <c r="AB32" s="2">
        <f t="shared" si="4"/>
        <v>20</v>
      </c>
      <c r="AC32" s="2" t="s">
        <v>37</v>
      </c>
      <c r="AD32" s="2" t="s">
        <v>15</v>
      </c>
      <c r="AE32" s="3">
        <v>10</v>
      </c>
    </row>
    <row r="33" spans="2:31" x14ac:dyDescent="0.25">
      <c r="B33" s="2">
        <f t="shared" si="1"/>
        <v>21</v>
      </c>
      <c r="C33" s="1" t="s">
        <v>38</v>
      </c>
      <c r="D33" s="2" t="s">
        <v>15</v>
      </c>
      <c r="E33" s="3">
        <f t="shared" si="0"/>
        <v>32</v>
      </c>
      <c r="H33" s="2">
        <f t="shared" si="2"/>
        <v>21</v>
      </c>
      <c r="I33" s="1" t="s">
        <v>38</v>
      </c>
      <c r="J33" s="2" t="s">
        <v>15</v>
      </c>
      <c r="K33" s="3" t="s">
        <v>21</v>
      </c>
      <c r="R33" s="2">
        <f t="shared" si="3"/>
        <v>21</v>
      </c>
      <c r="S33" s="1" t="s">
        <v>38</v>
      </c>
      <c r="T33" s="2" t="s">
        <v>15</v>
      </c>
      <c r="U33" s="3" t="s">
        <v>21</v>
      </c>
      <c r="AB33" s="2">
        <f t="shared" si="4"/>
        <v>21</v>
      </c>
      <c r="AC33" s="1" t="s">
        <v>38</v>
      </c>
      <c r="AD33" s="2" t="s">
        <v>15</v>
      </c>
      <c r="AE33" s="3">
        <v>32</v>
      </c>
    </row>
    <row r="34" spans="2:31" x14ac:dyDescent="0.25">
      <c r="B34" s="2">
        <f t="shared" si="1"/>
        <v>22</v>
      </c>
      <c r="C34" s="2" t="s">
        <v>39</v>
      </c>
      <c r="D34" s="2" t="s">
        <v>15</v>
      </c>
      <c r="E34" s="3">
        <f t="shared" si="0"/>
        <v>4.0666666666666664</v>
      </c>
      <c r="H34" s="2">
        <f t="shared" si="2"/>
        <v>22</v>
      </c>
      <c r="I34" s="2" t="s">
        <v>39</v>
      </c>
      <c r="J34" s="2" t="s">
        <v>15</v>
      </c>
      <c r="K34" s="3">
        <v>4.2</v>
      </c>
      <c r="R34" s="2">
        <f t="shared" si="3"/>
        <v>22</v>
      </c>
      <c r="S34" s="2" t="s">
        <v>39</v>
      </c>
      <c r="T34" s="2" t="s">
        <v>15</v>
      </c>
      <c r="U34" s="3">
        <v>4.5</v>
      </c>
      <c r="AB34" s="2">
        <f t="shared" si="4"/>
        <v>22</v>
      </c>
      <c r="AC34" s="2" t="s">
        <v>39</v>
      </c>
      <c r="AD34" s="2" t="s">
        <v>15</v>
      </c>
      <c r="AE34" s="3">
        <v>3.5</v>
      </c>
    </row>
    <row r="35" spans="2:31" x14ac:dyDescent="0.25">
      <c r="B35" s="2">
        <f t="shared" si="1"/>
        <v>23</v>
      </c>
      <c r="C35" s="2" t="s">
        <v>40</v>
      </c>
      <c r="D35" s="2" t="s">
        <v>15</v>
      </c>
      <c r="E35" s="3" t="s">
        <v>21</v>
      </c>
      <c r="H35" s="2">
        <f t="shared" si="2"/>
        <v>23</v>
      </c>
      <c r="I35" s="2" t="s">
        <v>40</v>
      </c>
      <c r="J35" s="2" t="s">
        <v>15</v>
      </c>
      <c r="K35" s="3" t="s">
        <v>21</v>
      </c>
      <c r="R35" s="2">
        <f t="shared" si="3"/>
        <v>23</v>
      </c>
      <c r="S35" s="2" t="s">
        <v>40</v>
      </c>
      <c r="T35" s="2" t="s">
        <v>15</v>
      </c>
      <c r="U35" s="3" t="s">
        <v>21</v>
      </c>
      <c r="AB35" s="2">
        <f t="shared" si="4"/>
        <v>23</v>
      </c>
      <c r="AC35" s="2" t="s">
        <v>40</v>
      </c>
      <c r="AD35" s="2" t="s">
        <v>15</v>
      </c>
      <c r="AE35" s="3" t="s">
        <v>21</v>
      </c>
    </row>
    <row r="36" spans="2:31" x14ac:dyDescent="0.25">
      <c r="B36" s="2">
        <f>B35+1</f>
        <v>24</v>
      </c>
      <c r="C36" s="2" t="s">
        <v>41</v>
      </c>
      <c r="D36" s="2" t="s">
        <v>42</v>
      </c>
      <c r="E36" s="3">
        <f t="shared" si="0"/>
        <v>2.4500000000000002</v>
      </c>
      <c r="H36" s="2">
        <f>H35+1</f>
        <v>24</v>
      </c>
      <c r="I36" s="2" t="s">
        <v>41</v>
      </c>
      <c r="J36" s="2" t="s">
        <v>42</v>
      </c>
      <c r="K36" s="3">
        <v>2.4500000000000002</v>
      </c>
      <c r="R36" s="2">
        <f>R35+1</f>
        <v>24</v>
      </c>
      <c r="S36" s="2" t="s">
        <v>41</v>
      </c>
      <c r="T36" s="2" t="s">
        <v>42</v>
      </c>
      <c r="U36" s="3" t="s">
        <v>21</v>
      </c>
      <c r="AB36" s="2">
        <f>AB35+1</f>
        <v>24</v>
      </c>
      <c r="AC36" s="2" t="s">
        <v>41</v>
      </c>
      <c r="AD36" s="2" t="s">
        <v>42</v>
      </c>
      <c r="AE36" s="3" t="s">
        <v>21</v>
      </c>
    </row>
    <row r="37" spans="2:31" x14ac:dyDescent="0.25">
      <c r="B37" s="2">
        <f t="shared" si="1"/>
        <v>25</v>
      </c>
      <c r="C37" s="2" t="s">
        <v>43</v>
      </c>
      <c r="D37" s="2" t="s">
        <v>15</v>
      </c>
      <c r="E37" s="3">
        <f t="shared" si="0"/>
        <v>2.25</v>
      </c>
      <c r="H37" s="2">
        <f t="shared" si="2"/>
        <v>25</v>
      </c>
      <c r="I37" s="2" t="s">
        <v>43</v>
      </c>
      <c r="J37" s="2" t="s">
        <v>15</v>
      </c>
      <c r="K37" s="3" t="s">
        <v>21</v>
      </c>
      <c r="R37" s="2">
        <f t="shared" si="3"/>
        <v>25</v>
      </c>
      <c r="S37" s="2" t="s">
        <v>43</v>
      </c>
      <c r="T37" s="2" t="s">
        <v>15</v>
      </c>
      <c r="U37" s="3">
        <v>3</v>
      </c>
      <c r="AB37" s="2">
        <f t="shared" si="4"/>
        <v>25</v>
      </c>
      <c r="AC37" s="2" t="s">
        <v>43</v>
      </c>
      <c r="AD37" s="2" t="s">
        <v>15</v>
      </c>
      <c r="AE37" s="3">
        <v>1.5</v>
      </c>
    </row>
    <row r="38" spans="2:31" x14ac:dyDescent="0.25">
      <c r="B38" s="2">
        <f t="shared" si="1"/>
        <v>26</v>
      </c>
      <c r="C38" s="2" t="s">
        <v>44</v>
      </c>
      <c r="D38" s="2" t="s">
        <v>15</v>
      </c>
      <c r="E38" s="3">
        <f t="shared" si="0"/>
        <v>2.25</v>
      </c>
      <c r="H38" s="2">
        <f t="shared" si="2"/>
        <v>26</v>
      </c>
      <c r="I38" s="2" t="s">
        <v>44</v>
      </c>
      <c r="J38" s="2" t="s">
        <v>15</v>
      </c>
      <c r="K38" s="3" t="s">
        <v>21</v>
      </c>
      <c r="R38" s="2">
        <f t="shared" si="3"/>
        <v>26</v>
      </c>
      <c r="S38" s="2" t="s">
        <v>44</v>
      </c>
      <c r="T38" s="2" t="s">
        <v>15</v>
      </c>
      <c r="U38" s="3">
        <v>3</v>
      </c>
      <c r="AB38" s="2">
        <f t="shared" si="4"/>
        <v>26</v>
      </c>
      <c r="AC38" s="2" t="s">
        <v>44</v>
      </c>
      <c r="AD38" s="2" t="s">
        <v>15</v>
      </c>
      <c r="AE38" s="3">
        <v>1.5</v>
      </c>
    </row>
    <row r="39" spans="2:31" x14ac:dyDescent="0.25">
      <c r="B39" s="2">
        <f t="shared" si="1"/>
        <v>27</v>
      </c>
      <c r="C39" s="2" t="s">
        <v>45</v>
      </c>
      <c r="D39" s="2" t="s">
        <v>15</v>
      </c>
      <c r="E39" s="3">
        <f t="shared" si="0"/>
        <v>8.1</v>
      </c>
      <c r="H39" s="2">
        <f t="shared" si="2"/>
        <v>27</v>
      </c>
      <c r="I39" s="2" t="s">
        <v>45</v>
      </c>
      <c r="J39" s="2" t="s">
        <v>15</v>
      </c>
      <c r="K39" s="3">
        <v>9.9</v>
      </c>
      <c r="R39" s="2">
        <f t="shared" si="3"/>
        <v>27</v>
      </c>
      <c r="S39" s="2" t="s">
        <v>45</v>
      </c>
      <c r="T39" s="2" t="s">
        <v>15</v>
      </c>
      <c r="U39" s="3">
        <v>7.9</v>
      </c>
      <c r="AB39" s="2">
        <f t="shared" si="4"/>
        <v>27</v>
      </c>
      <c r="AC39" s="2" t="s">
        <v>45</v>
      </c>
      <c r="AD39" s="2" t="s">
        <v>15</v>
      </c>
      <c r="AE39" s="3">
        <v>6.5</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33.33</v>
      </c>
      <c r="H41" s="2">
        <f t="shared" si="2"/>
        <v>29</v>
      </c>
      <c r="I41" s="1" t="s">
        <v>47</v>
      </c>
      <c r="J41" s="2" t="s">
        <v>15</v>
      </c>
      <c r="K41" s="3" t="s">
        <v>21</v>
      </c>
      <c r="R41" s="2">
        <f t="shared" si="3"/>
        <v>29</v>
      </c>
      <c r="S41" s="1" t="s">
        <v>47</v>
      </c>
      <c r="T41" s="2" t="s">
        <v>15</v>
      </c>
      <c r="U41" s="3" t="s">
        <v>21</v>
      </c>
      <c r="AB41" s="2">
        <f t="shared" si="4"/>
        <v>29</v>
      </c>
      <c r="AC41" s="1" t="s">
        <v>47</v>
      </c>
      <c r="AD41" s="2" t="s">
        <v>15</v>
      </c>
      <c r="AE41" s="3">
        <v>33.33</v>
      </c>
    </row>
    <row r="42" spans="2:31" x14ac:dyDescent="0.25">
      <c r="B42" s="2">
        <v>30</v>
      </c>
      <c r="C42" s="2" t="s">
        <v>48</v>
      </c>
      <c r="D42" s="2" t="s">
        <v>15</v>
      </c>
      <c r="E42" s="3">
        <f t="shared" si="0"/>
        <v>12.5</v>
      </c>
      <c r="H42" s="2">
        <v>30</v>
      </c>
      <c r="I42" s="2" t="s">
        <v>48</v>
      </c>
      <c r="J42" s="2" t="s">
        <v>15</v>
      </c>
      <c r="K42" s="3">
        <v>14.3</v>
      </c>
      <c r="R42" s="2">
        <v>30</v>
      </c>
      <c r="S42" s="2" t="s">
        <v>48</v>
      </c>
      <c r="T42" s="2" t="s">
        <v>15</v>
      </c>
      <c r="U42" s="3">
        <v>11.6</v>
      </c>
      <c r="AB42" s="2">
        <v>30</v>
      </c>
      <c r="AC42" s="2" t="s">
        <v>48</v>
      </c>
      <c r="AD42" s="2" t="s">
        <v>15</v>
      </c>
      <c r="AE42" s="3">
        <v>11.6</v>
      </c>
    </row>
    <row r="43" spans="2:31" x14ac:dyDescent="0.25">
      <c r="B43" s="2">
        <v>31</v>
      </c>
      <c r="C43" s="2" t="s">
        <v>49</v>
      </c>
      <c r="D43" s="2" t="s">
        <v>15</v>
      </c>
      <c r="E43" s="3" t="s">
        <v>21</v>
      </c>
      <c r="H43" s="2">
        <v>31</v>
      </c>
      <c r="I43" s="2" t="s">
        <v>49</v>
      </c>
      <c r="J43" s="2" t="s">
        <v>15</v>
      </c>
      <c r="K43" s="3" t="s">
        <v>21</v>
      </c>
      <c r="R43" s="2">
        <v>31</v>
      </c>
      <c r="S43" s="2" t="s">
        <v>49</v>
      </c>
      <c r="T43" s="2" t="s">
        <v>15</v>
      </c>
      <c r="U43" s="3" t="s">
        <v>21</v>
      </c>
      <c r="AB43" s="2">
        <v>31</v>
      </c>
      <c r="AC43" s="2" t="s">
        <v>49</v>
      </c>
      <c r="AD43" s="2" t="s">
        <v>15</v>
      </c>
      <c r="AE43" s="3" t="s">
        <v>21</v>
      </c>
    </row>
    <row r="44" spans="2:31" x14ac:dyDescent="0.25">
      <c r="B44" s="2">
        <f t="shared" si="1"/>
        <v>32</v>
      </c>
      <c r="C44" s="2" t="s">
        <v>50</v>
      </c>
      <c r="D44" s="2" t="s">
        <v>15</v>
      </c>
      <c r="E44" s="3">
        <f t="shared" si="0"/>
        <v>6.4333333333333336</v>
      </c>
      <c r="H44" s="2">
        <f t="shared" si="2"/>
        <v>32</v>
      </c>
      <c r="I44" s="2" t="s">
        <v>50</v>
      </c>
      <c r="J44" s="2" t="s">
        <v>15</v>
      </c>
      <c r="K44" s="3">
        <v>3.8</v>
      </c>
      <c r="R44" s="2">
        <f t="shared" si="3"/>
        <v>32</v>
      </c>
      <c r="S44" s="2" t="s">
        <v>50</v>
      </c>
      <c r="T44" s="2" t="s">
        <v>15</v>
      </c>
      <c r="U44" s="3">
        <v>3.5</v>
      </c>
      <c r="AB44" s="2">
        <f t="shared" si="4"/>
        <v>32</v>
      </c>
      <c r="AC44" s="2" t="s">
        <v>50</v>
      </c>
      <c r="AD44" s="2" t="s">
        <v>15</v>
      </c>
      <c r="AE44" s="3">
        <v>12</v>
      </c>
    </row>
    <row r="45" spans="2:31" x14ac:dyDescent="0.25">
      <c r="B45" s="2">
        <f t="shared" si="1"/>
        <v>33</v>
      </c>
      <c r="C45" s="2" t="s">
        <v>51</v>
      </c>
      <c r="D45" s="2" t="s">
        <v>52</v>
      </c>
      <c r="E45" s="3" t="s">
        <v>21</v>
      </c>
      <c r="H45" s="2">
        <f t="shared" si="2"/>
        <v>33</v>
      </c>
      <c r="I45" s="2" t="s">
        <v>51</v>
      </c>
      <c r="J45" s="2" t="s">
        <v>52</v>
      </c>
      <c r="K45" s="3" t="s">
        <v>21</v>
      </c>
      <c r="R45" s="2">
        <f t="shared" si="3"/>
        <v>33</v>
      </c>
      <c r="S45" s="2" t="s">
        <v>51</v>
      </c>
      <c r="T45" s="2" t="s">
        <v>52</v>
      </c>
      <c r="U45" s="3" t="s">
        <v>21</v>
      </c>
      <c r="AB45" s="2">
        <f t="shared" si="4"/>
        <v>33</v>
      </c>
      <c r="AC45" s="2" t="s">
        <v>51</v>
      </c>
      <c r="AD45" s="2" t="s">
        <v>52</v>
      </c>
      <c r="AE45" s="3" t="s">
        <v>21</v>
      </c>
    </row>
    <row r="46" spans="2:31" x14ac:dyDescent="0.25">
      <c r="B46" s="2">
        <f t="shared" si="1"/>
        <v>34</v>
      </c>
      <c r="C46" s="2" t="s">
        <v>53</v>
      </c>
      <c r="D46" s="2" t="s">
        <v>52</v>
      </c>
      <c r="E46" s="3">
        <f t="shared" si="0"/>
        <v>3.25</v>
      </c>
      <c r="H46" s="2">
        <f t="shared" si="2"/>
        <v>34</v>
      </c>
      <c r="I46" s="2" t="s">
        <v>53</v>
      </c>
      <c r="J46" s="2" t="s">
        <v>52</v>
      </c>
      <c r="K46" s="3" t="s">
        <v>21</v>
      </c>
      <c r="R46" s="2">
        <f t="shared" si="3"/>
        <v>34</v>
      </c>
      <c r="S46" s="2" t="s">
        <v>53</v>
      </c>
      <c r="T46" s="2" t="s">
        <v>52</v>
      </c>
      <c r="U46" s="3">
        <v>3.5</v>
      </c>
      <c r="AB46" s="2">
        <f t="shared" si="4"/>
        <v>34</v>
      </c>
      <c r="AC46" s="2" t="s">
        <v>53</v>
      </c>
      <c r="AD46" s="2" t="s">
        <v>52</v>
      </c>
      <c r="AE46" s="3">
        <v>3</v>
      </c>
    </row>
    <row r="47" spans="2:31" x14ac:dyDescent="0.25">
      <c r="B47" s="2">
        <f t="shared" si="1"/>
        <v>35</v>
      </c>
      <c r="C47" s="2" t="s">
        <v>54</v>
      </c>
      <c r="D47" s="2" t="s">
        <v>52</v>
      </c>
      <c r="E47" s="3">
        <f t="shared" si="0"/>
        <v>7</v>
      </c>
      <c r="H47" s="2">
        <f t="shared" si="2"/>
        <v>35</v>
      </c>
      <c r="I47" s="2" t="s">
        <v>54</v>
      </c>
      <c r="J47" s="2" t="s">
        <v>52</v>
      </c>
      <c r="K47" s="3" t="s">
        <v>21</v>
      </c>
      <c r="R47" s="2">
        <f t="shared" si="3"/>
        <v>35</v>
      </c>
      <c r="S47" s="2" t="s">
        <v>54</v>
      </c>
      <c r="T47" s="2" t="s">
        <v>52</v>
      </c>
      <c r="U47" s="3" t="s">
        <v>21</v>
      </c>
      <c r="AB47" s="2">
        <f t="shared" si="4"/>
        <v>35</v>
      </c>
      <c r="AC47" s="2" t="s">
        <v>54</v>
      </c>
      <c r="AD47" s="2" t="s">
        <v>52</v>
      </c>
      <c r="AE47" s="3">
        <v>7</v>
      </c>
    </row>
    <row r="48" spans="2:31" x14ac:dyDescent="0.25">
      <c r="B48" s="2">
        <f t="shared" si="1"/>
        <v>36</v>
      </c>
      <c r="C48" s="2" t="s">
        <v>55</v>
      </c>
      <c r="D48" s="2" t="s">
        <v>52</v>
      </c>
      <c r="E48" s="3">
        <f t="shared" si="0"/>
        <v>1.5</v>
      </c>
      <c r="H48" s="2">
        <f t="shared" si="2"/>
        <v>36</v>
      </c>
      <c r="I48" s="2" t="s">
        <v>55</v>
      </c>
      <c r="J48" s="2" t="s">
        <v>52</v>
      </c>
      <c r="K48" s="3" t="s">
        <v>21</v>
      </c>
      <c r="R48" s="2">
        <f t="shared" si="3"/>
        <v>36</v>
      </c>
      <c r="S48" s="2" t="s">
        <v>55</v>
      </c>
      <c r="T48" s="2" t="s">
        <v>52</v>
      </c>
      <c r="U48" s="3">
        <v>1.5</v>
      </c>
      <c r="AB48" s="2">
        <f t="shared" si="4"/>
        <v>36</v>
      </c>
      <c r="AC48" s="2" t="s">
        <v>55</v>
      </c>
      <c r="AD48" s="2" t="s">
        <v>52</v>
      </c>
      <c r="AE48" s="3">
        <v>1.5</v>
      </c>
    </row>
    <row r="49" spans="2:31" x14ac:dyDescent="0.25">
      <c r="B49" s="2">
        <f t="shared" si="1"/>
        <v>37</v>
      </c>
      <c r="C49" s="2" t="s">
        <v>56</v>
      </c>
      <c r="D49" s="2" t="s">
        <v>15</v>
      </c>
      <c r="E49" s="3">
        <f t="shared" si="0"/>
        <v>3.75</v>
      </c>
      <c r="H49" s="2">
        <f t="shared" si="2"/>
        <v>37</v>
      </c>
      <c r="I49" s="2" t="s">
        <v>56</v>
      </c>
      <c r="J49" s="2" t="s">
        <v>15</v>
      </c>
      <c r="K49" s="3">
        <v>4.95</v>
      </c>
      <c r="R49" s="2">
        <f t="shared" si="3"/>
        <v>37</v>
      </c>
      <c r="S49" s="2" t="s">
        <v>56</v>
      </c>
      <c r="T49" s="2" t="s">
        <v>15</v>
      </c>
      <c r="U49" s="3">
        <v>3.5</v>
      </c>
      <c r="AB49" s="2">
        <f t="shared" si="4"/>
        <v>37</v>
      </c>
      <c r="AC49" s="2" t="s">
        <v>56</v>
      </c>
      <c r="AD49" s="2" t="s">
        <v>15</v>
      </c>
      <c r="AE49" s="3">
        <v>2.8</v>
      </c>
    </row>
    <row r="50" spans="2:31" x14ac:dyDescent="0.25">
      <c r="B50" s="2">
        <f t="shared" si="1"/>
        <v>38</v>
      </c>
      <c r="C50" s="2" t="s">
        <v>57</v>
      </c>
      <c r="D50" s="2" t="s">
        <v>52</v>
      </c>
      <c r="E50" s="3">
        <f t="shared" si="0"/>
        <v>12.45</v>
      </c>
      <c r="H50" s="2">
        <f t="shared" si="2"/>
        <v>38</v>
      </c>
      <c r="I50" s="2" t="s">
        <v>57</v>
      </c>
      <c r="J50" s="2" t="s">
        <v>52</v>
      </c>
      <c r="K50" s="3" t="s">
        <v>21</v>
      </c>
      <c r="R50" s="2">
        <f t="shared" si="3"/>
        <v>38</v>
      </c>
      <c r="S50" s="2" t="s">
        <v>57</v>
      </c>
      <c r="T50" s="2" t="s">
        <v>52</v>
      </c>
      <c r="U50" s="3">
        <v>11.6</v>
      </c>
      <c r="AB50" s="2">
        <f t="shared" si="4"/>
        <v>38</v>
      </c>
      <c r="AC50" s="2" t="s">
        <v>57</v>
      </c>
      <c r="AD50" s="2" t="s">
        <v>52</v>
      </c>
      <c r="AE50" s="3">
        <v>13.3</v>
      </c>
    </row>
    <row r="51" spans="2:31" x14ac:dyDescent="0.25">
      <c r="B51" s="2">
        <v>39</v>
      </c>
      <c r="C51" s="2" t="s">
        <v>58</v>
      </c>
      <c r="D51" s="2" t="s">
        <v>15</v>
      </c>
      <c r="E51" s="3">
        <f t="shared" si="0"/>
        <v>4.5</v>
      </c>
      <c r="H51" s="2">
        <v>39</v>
      </c>
      <c r="I51" s="2" t="s">
        <v>58</v>
      </c>
      <c r="J51" s="2" t="s">
        <v>15</v>
      </c>
      <c r="K51" s="3" t="s">
        <v>21</v>
      </c>
      <c r="R51" s="2">
        <v>39</v>
      </c>
      <c r="S51" s="2" t="s">
        <v>58</v>
      </c>
      <c r="T51" s="2" t="s">
        <v>15</v>
      </c>
      <c r="U51" s="3">
        <v>4</v>
      </c>
      <c r="AB51" s="2">
        <v>39</v>
      </c>
      <c r="AC51" s="2" t="s">
        <v>58</v>
      </c>
      <c r="AD51" s="2" t="s">
        <v>15</v>
      </c>
      <c r="AE51" s="3">
        <v>5</v>
      </c>
    </row>
    <row r="52" spans="2:31" x14ac:dyDescent="0.25">
      <c r="B52" s="2">
        <v>40</v>
      </c>
      <c r="C52" s="2" t="s">
        <v>59</v>
      </c>
      <c r="D52" s="2" t="s">
        <v>15</v>
      </c>
      <c r="E52" s="3" t="s">
        <v>21</v>
      </c>
      <c r="H52" s="2">
        <v>40</v>
      </c>
      <c r="I52" s="2" t="s">
        <v>59</v>
      </c>
      <c r="J52" s="2" t="s">
        <v>15</v>
      </c>
      <c r="K52" s="3" t="s">
        <v>21</v>
      </c>
      <c r="R52" s="2">
        <v>40</v>
      </c>
      <c r="S52" s="2" t="s">
        <v>59</v>
      </c>
      <c r="T52" s="2" t="s">
        <v>15</v>
      </c>
      <c r="U52" s="3" t="s">
        <v>21</v>
      </c>
      <c r="AB52" s="2">
        <v>40</v>
      </c>
      <c r="AC52" s="2" t="s">
        <v>59</v>
      </c>
      <c r="AD52" s="2" t="s">
        <v>15</v>
      </c>
      <c r="AE52" s="3" t="s">
        <v>21</v>
      </c>
    </row>
    <row r="53" spans="2:31" x14ac:dyDescent="0.25">
      <c r="B53" s="2">
        <v>41</v>
      </c>
      <c r="C53" s="2" t="s">
        <v>60</v>
      </c>
      <c r="D53" s="2" t="s">
        <v>15</v>
      </c>
      <c r="E53" s="3">
        <f t="shared" si="0"/>
        <v>15.6</v>
      </c>
      <c r="H53" s="2">
        <v>41</v>
      </c>
      <c r="I53" s="2" t="s">
        <v>60</v>
      </c>
      <c r="J53" s="2" t="s">
        <v>15</v>
      </c>
      <c r="K53" s="3">
        <v>15.6</v>
      </c>
      <c r="R53" s="2">
        <v>41</v>
      </c>
      <c r="S53" s="2" t="s">
        <v>60</v>
      </c>
      <c r="T53" s="2" t="s">
        <v>15</v>
      </c>
      <c r="U53" s="3" t="s">
        <v>21</v>
      </c>
      <c r="AB53" s="2">
        <v>41</v>
      </c>
      <c r="AC53" s="2" t="s">
        <v>60</v>
      </c>
      <c r="AD53" s="2" t="s">
        <v>15</v>
      </c>
      <c r="AE53" s="3" t="s">
        <v>21</v>
      </c>
    </row>
    <row r="54" spans="2:31" x14ac:dyDescent="0.25">
      <c r="B54" s="2">
        <v>42</v>
      </c>
      <c r="C54" s="2" t="s">
        <v>61</v>
      </c>
      <c r="D54" s="2" t="s">
        <v>31</v>
      </c>
      <c r="E54" s="3">
        <f t="shared" si="0"/>
        <v>2</v>
      </c>
      <c r="H54" s="2">
        <v>42</v>
      </c>
      <c r="I54" s="2" t="s">
        <v>61</v>
      </c>
      <c r="J54" s="2" t="s">
        <v>31</v>
      </c>
      <c r="K54" s="3" t="s">
        <v>21</v>
      </c>
      <c r="R54" s="2">
        <v>42</v>
      </c>
      <c r="S54" s="2" t="s">
        <v>61</v>
      </c>
      <c r="T54" s="2" t="s">
        <v>31</v>
      </c>
      <c r="U54" s="3" t="s">
        <v>21</v>
      </c>
      <c r="AB54" s="2">
        <v>42</v>
      </c>
      <c r="AC54" s="2" t="s">
        <v>61</v>
      </c>
      <c r="AD54" s="2" t="s">
        <v>31</v>
      </c>
      <c r="AE54" s="3">
        <v>2</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T1" workbookViewId="0"/>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110</v>
      </c>
      <c r="D5" s="115"/>
      <c r="E5" s="115"/>
    </row>
    <row r="6" spans="2:35" ht="15.75" thickBot="1" x14ac:dyDescent="0.3">
      <c r="B6" s="116"/>
      <c r="C6" s="115"/>
      <c r="D6" s="115"/>
      <c r="E6" s="115"/>
      <c r="I6" s="1"/>
    </row>
    <row r="7" spans="2:35" x14ac:dyDescent="0.25">
      <c r="H7" s="125" t="s">
        <v>1</v>
      </c>
      <c r="I7" s="126"/>
      <c r="J7" s="127" t="s">
        <v>111</v>
      </c>
      <c r="K7" s="128"/>
      <c r="L7" s="128"/>
      <c r="M7" s="128"/>
      <c r="N7" s="128"/>
      <c r="O7" s="129"/>
      <c r="R7" s="125" t="s">
        <v>1</v>
      </c>
      <c r="S7" s="126"/>
      <c r="T7" s="127" t="s">
        <v>115</v>
      </c>
      <c r="U7" s="128"/>
      <c r="V7" s="128"/>
      <c r="W7" s="128"/>
      <c r="X7" s="128"/>
      <c r="Y7" s="129"/>
      <c r="AB7" s="125" t="s">
        <v>1</v>
      </c>
      <c r="AC7" s="126"/>
      <c r="AD7" s="127" t="s">
        <v>117</v>
      </c>
      <c r="AE7" s="128"/>
      <c r="AF7" s="128"/>
      <c r="AG7" s="128"/>
      <c r="AH7" s="128"/>
      <c r="AI7" s="129"/>
    </row>
    <row r="8" spans="2:35" x14ac:dyDescent="0.25">
      <c r="H8" s="130" t="s">
        <v>3</v>
      </c>
      <c r="I8" s="131"/>
      <c r="J8" s="132" t="s">
        <v>112</v>
      </c>
      <c r="K8" s="133"/>
      <c r="L8" s="133"/>
      <c r="M8" s="133"/>
      <c r="N8" s="133"/>
      <c r="O8" s="134"/>
      <c r="R8" s="130" t="s">
        <v>3</v>
      </c>
      <c r="S8" s="131"/>
      <c r="T8" s="132">
        <v>1099961602</v>
      </c>
      <c r="U8" s="133"/>
      <c r="V8" s="133"/>
      <c r="W8" s="133"/>
      <c r="X8" s="133"/>
      <c r="Y8" s="134"/>
      <c r="AB8" s="130" t="s">
        <v>3</v>
      </c>
      <c r="AC8" s="131"/>
      <c r="AD8" s="132" t="s">
        <v>118</v>
      </c>
      <c r="AE8" s="133"/>
      <c r="AF8" s="133"/>
      <c r="AG8" s="133"/>
      <c r="AH8" s="133"/>
      <c r="AI8" s="134"/>
    </row>
    <row r="9" spans="2:35" ht="15" customHeight="1" x14ac:dyDescent="0.25">
      <c r="B9" s="117" t="s">
        <v>70</v>
      </c>
      <c r="C9" s="118"/>
      <c r="D9" s="118"/>
      <c r="E9" s="119"/>
      <c r="H9" s="130" t="s">
        <v>5</v>
      </c>
      <c r="I9" s="131"/>
      <c r="J9" s="132" t="s">
        <v>113</v>
      </c>
      <c r="K9" s="133"/>
      <c r="L9" s="133"/>
      <c r="M9" s="133"/>
      <c r="N9" s="133"/>
      <c r="O9" s="134"/>
      <c r="R9" s="130" t="s">
        <v>5</v>
      </c>
      <c r="S9" s="131"/>
      <c r="T9" s="132" t="s">
        <v>113</v>
      </c>
      <c r="U9" s="133"/>
      <c r="V9" s="133"/>
      <c r="W9" s="133"/>
      <c r="X9" s="133"/>
      <c r="Y9" s="134"/>
      <c r="AB9" s="130" t="s">
        <v>5</v>
      </c>
      <c r="AC9" s="131"/>
      <c r="AD9" s="132" t="s">
        <v>113</v>
      </c>
      <c r="AE9" s="133"/>
      <c r="AF9" s="133"/>
      <c r="AG9" s="133"/>
      <c r="AH9" s="133"/>
      <c r="AI9" s="134"/>
    </row>
    <row r="10" spans="2:35" ht="15.75" customHeight="1" thickBot="1" x14ac:dyDescent="0.3">
      <c r="B10" s="120"/>
      <c r="C10" s="121"/>
      <c r="D10" s="121"/>
      <c r="E10" s="122"/>
      <c r="H10" s="123" t="s">
        <v>7</v>
      </c>
      <c r="I10" s="124"/>
      <c r="J10" s="111" t="s">
        <v>114</v>
      </c>
      <c r="K10" s="112"/>
      <c r="L10" s="112"/>
      <c r="M10" s="112"/>
      <c r="N10" s="112"/>
      <c r="O10" s="113"/>
      <c r="R10" s="123" t="s">
        <v>7</v>
      </c>
      <c r="S10" s="124"/>
      <c r="T10" s="111" t="s">
        <v>116</v>
      </c>
      <c r="U10" s="112"/>
      <c r="V10" s="112"/>
      <c r="W10" s="112"/>
      <c r="X10" s="112"/>
      <c r="Y10" s="113"/>
      <c r="AB10" s="123" t="s">
        <v>7</v>
      </c>
      <c r="AC10" s="124"/>
      <c r="AD10" s="111" t="s">
        <v>119</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2.3666666666666667</v>
      </c>
      <c r="H13" s="2">
        <v>1</v>
      </c>
      <c r="I13" s="2" t="s">
        <v>14</v>
      </c>
      <c r="J13" s="2" t="s">
        <v>15</v>
      </c>
      <c r="K13" s="3">
        <v>3</v>
      </c>
      <c r="R13" s="2">
        <v>1</v>
      </c>
      <c r="S13" s="2" t="s">
        <v>14</v>
      </c>
      <c r="T13" s="2" t="s">
        <v>15</v>
      </c>
      <c r="U13" s="3">
        <v>2.5</v>
      </c>
      <c r="AB13" s="2">
        <v>1</v>
      </c>
      <c r="AC13" s="2" t="s">
        <v>14</v>
      </c>
      <c r="AD13" s="2" t="s">
        <v>15</v>
      </c>
      <c r="AE13" s="3">
        <v>1.6</v>
      </c>
    </row>
    <row r="14" spans="2:35" x14ac:dyDescent="0.25">
      <c r="B14" s="2">
        <f>B13+1</f>
        <v>2</v>
      </c>
      <c r="C14" s="2" t="s">
        <v>16</v>
      </c>
      <c r="D14" s="2" t="s">
        <v>15</v>
      </c>
      <c r="E14" s="3">
        <f t="shared" ref="E14:E54" si="0">AVERAGE($K14,$U14,$AE14)</f>
        <v>2.7300000000000004</v>
      </c>
      <c r="H14" s="2">
        <f>H13+1</f>
        <v>2</v>
      </c>
      <c r="I14" s="2" t="s">
        <v>16</v>
      </c>
      <c r="J14" s="2" t="s">
        <v>15</v>
      </c>
      <c r="K14" s="3">
        <v>4.9000000000000004</v>
      </c>
      <c r="R14" s="2">
        <f>R13+1</f>
        <v>2</v>
      </c>
      <c r="S14" s="2" t="s">
        <v>16</v>
      </c>
      <c r="T14" s="2" t="s">
        <v>15</v>
      </c>
      <c r="U14" s="3">
        <v>2</v>
      </c>
      <c r="AB14" s="2">
        <f>AB13+1</f>
        <v>2</v>
      </c>
      <c r="AC14" s="2" t="s">
        <v>16</v>
      </c>
      <c r="AD14" s="2" t="s">
        <v>15</v>
      </c>
      <c r="AE14" s="3">
        <v>1.29</v>
      </c>
    </row>
    <row r="15" spans="2:35" x14ac:dyDescent="0.25">
      <c r="B15" s="2">
        <f t="shared" ref="B15:B50" si="1">B14+1</f>
        <v>3</v>
      </c>
      <c r="C15" s="2" t="s">
        <v>17</v>
      </c>
      <c r="D15" s="2" t="s">
        <v>18</v>
      </c>
      <c r="E15" s="3">
        <f t="shared" si="0"/>
        <v>1.3333333333333333</v>
      </c>
      <c r="H15" s="2">
        <f t="shared" ref="H15:H50" si="2">H14+1</f>
        <v>3</v>
      </c>
      <c r="I15" s="2" t="s">
        <v>17</v>
      </c>
      <c r="J15" s="2" t="s">
        <v>18</v>
      </c>
      <c r="K15" s="3">
        <v>1.2</v>
      </c>
      <c r="R15" s="2">
        <f t="shared" ref="R15:R50" si="3">R14+1</f>
        <v>3</v>
      </c>
      <c r="S15" s="2" t="s">
        <v>17</v>
      </c>
      <c r="T15" s="2" t="s">
        <v>18</v>
      </c>
      <c r="U15" s="3">
        <v>1</v>
      </c>
      <c r="AB15" s="2">
        <f t="shared" ref="AB15:AB50" si="4">AB14+1</f>
        <v>3</v>
      </c>
      <c r="AC15" s="2" t="s">
        <v>17</v>
      </c>
      <c r="AD15" s="2" t="s">
        <v>18</v>
      </c>
      <c r="AE15" s="3">
        <v>1.8</v>
      </c>
    </row>
    <row r="16" spans="2:35" x14ac:dyDescent="0.25">
      <c r="B16" s="2">
        <f t="shared" si="1"/>
        <v>4</v>
      </c>
      <c r="C16" s="2" t="s">
        <v>19</v>
      </c>
      <c r="D16" s="2" t="s">
        <v>15</v>
      </c>
      <c r="E16" s="3">
        <f t="shared" si="0"/>
        <v>21.633333333333336</v>
      </c>
      <c r="H16" s="2">
        <f t="shared" si="2"/>
        <v>4</v>
      </c>
      <c r="I16" s="2" t="s">
        <v>19</v>
      </c>
      <c r="J16" s="2" t="s">
        <v>15</v>
      </c>
      <c r="K16" s="3">
        <v>28</v>
      </c>
      <c r="R16" s="2">
        <f t="shared" si="3"/>
        <v>4</v>
      </c>
      <c r="S16" s="2" t="s">
        <v>19</v>
      </c>
      <c r="T16" s="2" t="s">
        <v>15</v>
      </c>
      <c r="U16" s="3">
        <v>23</v>
      </c>
      <c r="AB16" s="2">
        <f t="shared" si="4"/>
        <v>4</v>
      </c>
      <c r="AC16" s="2" t="s">
        <v>19</v>
      </c>
      <c r="AD16" s="2" t="s">
        <v>15</v>
      </c>
      <c r="AE16" s="3">
        <v>13.9</v>
      </c>
    </row>
    <row r="17" spans="2:31" x14ac:dyDescent="0.25">
      <c r="B17" s="2">
        <f t="shared" si="1"/>
        <v>5</v>
      </c>
      <c r="C17" s="2" t="s">
        <v>20</v>
      </c>
      <c r="D17" s="2" t="s">
        <v>15</v>
      </c>
      <c r="E17" s="3">
        <f t="shared" si="0"/>
        <v>18.625</v>
      </c>
      <c r="H17" s="2">
        <f t="shared" si="2"/>
        <v>5</v>
      </c>
      <c r="I17" s="2" t="s">
        <v>20</v>
      </c>
      <c r="J17" s="2" t="s">
        <v>15</v>
      </c>
      <c r="K17" s="3">
        <v>27.5</v>
      </c>
      <c r="R17" s="2">
        <f t="shared" si="3"/>
        <v>5</v>
      </c>
      <c r="S17" s="2" t="s">
        <v>20</v>
      </c>
      <c r="T17" s="2" t="s">
        <v>15</v>
      </c>
      <c r="U17" s="3" t="s">
        <v>21</v>
      </c>
      <c r="AB17" s="2">
        <f t="shared" si="4"/>
        <v>5</v>
      </c>
      <c r="AC17" s="2" t="s">
        <v>20</v>
      </c>
      <c r="AD17" s="2" t="s">
        <v>15</v>
      </c>
      <c r="AE17" s="3">
        <v>9.75</v>
      </c>
    </row>
    <row r="18" spans="2:31" x14ac:dyDescent="0.25">
      <c r="B18" s="2">
        <v>6</v>
      </c>
      <c r="C18" s="2" t="s">
        <v>22</v>
      </c>
      <c r="D18" s="2" t="s">
        <v>15</v>
      </c>
      <c r="E18" s="3">
        <f t="shared" si="0"/>
        <v>2.3666666666666667</v>
      </c>
      <c r="H18" s="2">
        <v>6</v>
      </c>
      <c r="I18" s="2" t="s">
        <v>22</v>
      </c>
      <c r="J18" s="2" t="s">
        <v>15</v>
      </c>
      <c r="K18" s="3">
        <v>2.75</v>
      </c>
      <c r="R18" s="2">
        <v>6</v>
      </c>
      <c r="S18" s="2" t="s">
        <v>22</v>
      </c>
      <c r="T18" s="2" t="s">
        <v>15</v>
      </c>
      <c r="U18" s="3">
        <v>1.5</v>
      </c>
      <c r="AB18" s="2">
        <v>6</v>
      </c>
      <c r="AC18" s="2" t="s">
        <v>22</v>
      </c>
      <c r="AD18" s="2" t="s">
        <v>15</v>
      </c>
      <c r="AE18" s="3">
        <v>2.85</v>
      </c>
    </row>
    <row r="19" spans="2:31" x14ac:dyDescent="0.25">
      <c r="B19" s="2">
        <v>7</v>
      </c>
      <c r="C19" s="2" t="s">
        <v>23</v>
      </c>
      <c r="D19" s="2" t="s">
        <v>15</v>
      </c>
      <c r="E19" s="3" t="s">
        <v>21</v>
      </c>
      <c r="H19" s="2">
        <v>7</v>
      </c>
      <c r="I19" s="2" t="s">
        <v>23</v>
      </c>
      <c r="J19" s="2" t="s">
        <v>15</v>
      </c>
      <c r="K19" s="3" t="s">
        <v>21</v>
      </c>
      <c r="R19" s="2">
        <v>7</v>
      </c>
      <c r="S19" s="2" t="s">
        <v>23</v>
      </c>
      <c r="T19" s="2" t="s">
        <v>15</v>
      </c>
      <c r="U19" s="3" t="s">
        <v>21</v>
      </c>
      <c r="AB19" s="2">
        <v>7</v>
      </c>
      <c r="AC19" s="2" t="s">
        <v>23</v>
      </c>
      <c r="AD19" s="2" t="s">
        <v>15</v>
      </c>
      <c r="AE19" s="3" t="s">
        <v>21</v>
      </c>
    </row>
    <row r="20" spans="2:31" x14ac:dyDescent="0.25">
      <c r="B20" s="2">
        <f t="shared" si="1"/>
        <v>8</v>
      </c>
      <c r="C20" s="2" t="s">
        <v>24</v>
      </c>
      <c r="D20" s="2" t="s">
        <v>15</v>
      </c>
      <c r="E20" s="3">
        <f t="shared" si="0"/>
        <v>4.583333333333333</v>
      </c>
      <c r="H20" s="2">
        <f t="shared" si="2"/>
        <v>8</v>
      </c>
      <c r="I20" s="2" t="s">
        <v>24</v>
      </c>
      <c r="J20" s="2" t="s">
        <v>15</v>
      </c>
      <c r="K20" s="3">
        <v>5</v>
      </c>
      <c r="R20" s="2">
        <f t="shared" si="3"/>
        <v>8</v>
      </c>
      <c r="S20" s="2" t="s">
        <v>24</v>
      </c>
      <c r="T20" s="2" t="s">
        <v>15</v>
      </c>
      <c r="U20" s="3">
        <v>3</v>
      </c>
      <c r="AB20" s="2">
        <f t="shared" si="4"/>
        <v>8</v>
      </c>
      <c r="AC20" s="2" t="s">
        <v>24</v>
      </c>
      <c r="AD20" s="2" t="s">
        <v>15</v>
      </c>
      <c r="AE20" s="3">
        <v>5.75</v>
      </c>
    </row>
    <row r="21" spans="2:31" x14ac:dyDescent="0.25">
      <c r="B21" s="2">
        <f t="shared" si="1"/>
        <v>9</v>
      </c>
      <c r="C21" s="2" t="s">
        <v>25</v>
      </c>
      <c r="D21" s="2" t="s">
        <v>15</v>
      </c>
      <c r="E21" s="3">
        <f t="shared" si="0"/>
        <v>3.7266666666666666</v>
      </c>
      <c r="H21" s="2">
        <f t="shared" si="2"/>
        <v>9</v>
      </c>
      <c r="I21" s="2" t="s">
        <v>25</v>
      </c>
      <c r="J21" s="2" t="s">
        <v>15</v>
      </c>
      <c r="K21" s="3">
        <v>3.25</v>
      </c>
      <c r="R21" s="2">
        <f t="shared" si="3"/>
        <v>9</v>
      </c>
      <c r="S21" s="2" t="s">
        <v>25</v>
      </c>
      <c r="T21" s="2" t="s">
        <v>15</v>
      </c>
      <c r="U21" s="3">
        <v>2</v>
      </c>
      <c r="AB21" s="2">
        <f t="shared" si="4"/>
        <v>9</v>
      </c>
      <c r="AC21" s="2" t="s">
        <v>25</v>
      </c>
      <c r="AD21" s="2" t="s">
        <v>15</v>
      </c>
      <c r="AE21" s="3">
        <v>5.93</v>
      </c>
    </row>
    <row r="22" spans="2:31" x14ac:dyDescent="0.25">
      <c r="B22" s="2">
        <f t="shared" si="1"/>
        <v>10</v>
      </c>
      <c r="C22" s="2" t="s">
        <v>26</v>
      </c>
      <c r="D22" s="2" t="s">
        <v>15</v>
      </c>
      <c r="E22" s="3">
        <f t="shared" si="0"/>
        <v>3.6666666666666665</v>
      </c>
      <c r="H22" s="2">
        <f t="shared" si="2"/>
        <v>10</v>
      </c>
      <c r="I22" s="2" t="s">
        <v>26</v>
      </c>
      <c r="J22" s="2" t="s">
        <v>15</v>
      </c>
      <c r="K22" s="3">
        <v>3.9</v>
      </c>
      <c r="R22" s="2">
        <f t="shared" si="3"/>
        <v>10</v>
      </c>
      <c r="S22" s="2" t="s">
        <v>26</v>
      </c>
      <c r="T22" s="2" t="s">
        <v>15</v>
      </c>
      <c r="U22" s="3">
        <v>4.5</v>
      </c>
      <c r="AB22" s="2">
        <f t="shared" si="4"/>
        <v>10</v>
      </c>
      <c r="AC22" s="2" t="s">
        <v>26</v>
      </c>
      <c r="AD22" s="2" t="s">
        <v>15</v>
      </c>
      <c r="AE22" s="3">
        <v>2.6</v>
      </c>
    </row>
    <row r="23" spans="2:31" x14ac:dyDescent="0.25">
      <c r="B23" s="2">
        <f t="shared" si="1"/>
        <v>11</v>
      </c>
      <c r="C23" s="2" t="s">
        <v>27</v>
      </c>
      <c r="D23" s="2" t="s">
        <v>15</v>
      </c>
      <c r="E23" s="3">
        <f t="shared" si="0"/>
        <v>2.75</v>
      </c>
      <c r="H23" s="2">
        <f t="shared" si="2"/>
        <v>11</v>
      </c>
      <c r="I23" s="2" t="s">
        <v>27</v>
      </c>
      <c r="J23" s="2" t="s">
        <v>15</v>
      </c>
      <c r="K23" s="3">
        <v>4.5</v>
      </c>
      <c r="R23" s="2">
        <f t="shared" si="3"/>
        <v>11</v>
      </c>
      <c r="S23" s="2" t="s">
        <v>27</v>
      </c>
      <c r="T23" s="2" t="s">
        <v>15</v>
      </c>
      <c r="U23" s="3">
        <v>2</v>
      </c>
      <c r="AB23" s="2">
        <f t="shared" si="4"/>
        <v>11</v>
      </c>
      <c r="AC23" s="2" t="s">
        <v>27</v>
      </c>
      <c r="AD23" s="2" t="s">
        <v>15</v>
      </c>
      <c r="AE23" s="3">
        <v>1.75</v>
      </c>
    </row>
    <row r="24" spans="2:31" x14ac:dyDescent="0.25">
      <c r="B24" s="2">
        <f t="shared" si="1"/>
        <v>12</v>
      </c>
      <c r="C24" s="2" t="s">
        <v>28</v>
      </c>
      <c r="D24" s="2" t="s">
        <v>15</v>
      </c>
      <c r="E24" s="3">
        <f t="shared" si="0"/>
        <v>19.72</v>
      </c>
      <c r="H24" s="2">
        <f t="shared" si="2"/>
        <v>12</v>
      </c>
      <c r="I24" s="2" t="s">
        <v>28</v>
      </c>
      <c r="J24" s="2" t="s">
        <v>15</v>
      </c>
      <c r="K24" s="3">
        <v>25</v>
      </c>
      <c r="R24" s="2">
        <f t="shared" si="3"/>
        <v>12</v>
      </c>
      <c r="S24" s="2" t="s">
        <v>28</v>
      </c>
      <c r="T24" s="2" t="s">
        <v>15</v>
      </c>
      <c r="U24" s="3" t="s">
        <v>21</v>
      </c>
      <c r="AB24" s="2">
        <f t="shared" si="4"/>
        <v>12</v>
      </c>
      <c r="AC24" s="2" t="s">
        <v>28</v>
      </c>
      <c r="AD24" s="2" t="s">
        <v>15</v>
      </c>
      <c r="AE24" s="3">
        <v>14.44</v>
      </c>
    </row>
    <row r="25" spans="2:31" x14ac:dyDescent="0.25">
      <c r="B25" s="2">
        <f t="shared" si="1"/>
        <v>13</v>
      </c>
      <c r="C25" s="2" t="s">
        <v>29</v>
      </c>
      <c r="D25" s="2" t="s">
        <v>15</v>
      </c>
      <c r="E25" s="3">
        <f t="shared" si="0"/>
        <v>15</v>
      </c>
      <c r="H25" s="2">
        <f t="shared" si="2"/>
        <v>13</v>
      </c>
      <c r="I25" s="2" t="s">
        <v>29</v>
      </c>
      <c r="J25" s="2" t="s">
        <v>15</v>
      </c>
      <c r="K25" s="3" t="s">
        <v>21</v>
      </c>
      <c r="R25" s="2">
        <f t="shared" si="3"/>
        <v>13</v>
      </c>
      <c r="S25" s="2" t="s">
        <v>29</v>
      </c>
      <c r="T25" s="2" t="s">
        <v>15</v>
      </c>
      <c r="U25" s="3" t="s">
        <v>21</v>
      </c>
      <c r="AB25" s="2">
        <f t="shared" si="4"/>
        <v>13</v>
      </c>
      <c r="AC25" s="2" t="s">
        <v>29</v>
      </c>
      <c r="AD25" s="2" t="s">
        <v>15</v>
      </c>
      <c r="AE25" s="3">
        <v>15</v>
      </c>
    </row>
    <row r="26" spans="2:31" x14ac:dyDescent="0.25">
      <c r="B26" s="2">
        <f t="shared" si="1"/>
        <v>14</v>
      </c>
      <c r="C26" s="2" t="s">
        <v>30</v>
      </c>
      <c r="D26" s="2" t="s">
        <v>31</v>
      </c>
      <c r="E26" s="3">
        <f t="shared" si="0"/>
        <v>2.4966666666666666</v>
      </c>
      <c r="H26" s="2">
        <f t="shared" si="2"/>
        <v>14</v>
      </c>
      <c r="I26" s="2" t="s">
        <v>30</v>
      </c>
      <c r="J26" s="2" t="s">
        <v>31</v>
      </c>
      <c r="K26" s="3">
        <v>2.5</v>
      </c>
      <c r="R26" s="2">
        <f t="shared" si="3"/>
        <v>14</v>
      </c>
      <c r="S26" s="2" t="s">
        <v>30</v>
      </c>
      <c r="T26" s="2" t="s">
        <v>31</v>
      </c>
      <c r="U26" s="3">
        <v>2</v>
      </c>
      <c r="AB26" s="2">
        <f t="shared" si="4"/>
        <v>14</v>
      </c>
      <c r="AC26" s="2" t="s">
        <v>30</v>
      </c>
      <c r="AD26" s="2" t="s">
        <v>31</v>
      </c>
      <c r="AE26" s="3">
        <v>2.99</v>
      </c>
    </row>
    <row r="27" spans="2:31" x14ac:dyDescent="0.25">
      <c r="B27" s="2">
        <f t="shared" si="1"/>
        <v>15</v>
      </c>
      <c r="C27" s="2" t="s">
        <v>32</v>
      </c>
      <c r="D27" s="2" t="s">
        <v>15</v>
      </c>
      <c r="E27" s="3">
        <f t="shared" si="0"/>
        <v>1.5933333333333335</v>
      </c>
      <c r="H27" s="2">
        <f t="shared" si="2"/>
        <v>15</v>
      </c>
      <c r="I27" s="2" t="s">
        <v>32</v>
      </c>
      <c r="J27" s="2" t="s">
        <v>15</v>
      </c>
      <c r="K27" s="3">
        <v>1.49</v>
      </c>
      <c r="R27" s="2">
        <f t="shared" si="3"/>
        <v>15</v>
      </c>
      <c r="S27" s="2" t="s">
        <v>32</v>
      </c>
      <c r="T27" s="2" t="s">
        <v>15</v>
      </c>
      <c r="U27" s="3">
        <v>2</v>
      </c>
      <c r="AB27" s="2">
        <f t="shared" si="4"/>
        <v>15</v>
      </c>
      <c r="AC27" s="2" t="s">
        <v>32</v>
      </c>
      <c r="AD27" s="2" t="s">
        <v>15</v>
      </c>
      <c r="AE27" s="3">
        <v>1.29</v>
      </c>
    </row>
    <row r="28" spans="2:31" x14ac:dyDescent="0.25">
      <c r="B28" s="2">
        <f t="shared" si="1"/>
        <v>16</v>
      </c>
      <c r="C28" s="2" t="s">
        <v>33</v>
      </c>
      <c r="D28" s="2" t="s">
        <v>15</v>
      </c>
      <c r="E28" s="3">
        <f t="shared" si="0"/>
        <v>1.7299999999999998</v>
      </c>
      <c r="H28" s="2">
        <f t="shared" si="2"/>
        <v>16</v>
      </c>
      <c r="I28" s="2" t="s">
        <v>33</v>
      </c>
      <c r="J28" s="2" t="s">
        <v>15</v>
      </c>
      <c r="K28" s="3">
        <v>1.9</v>
      </c>
      <c r="R28" s="2">
        <f t="shared" si="3"/>
        <v>16</v>
      </c>
      <c r="S28" s="2" t="s">
        <v>33</v>
      </c>
      <c r="T28" s="2" t="s">
        <v>15</v>
      </c>
      <c r="U28" s="3">
        <v>2</v>
      </c>
      <c r="AB28" s="2">
        <f t="shared" si="4"/>
        <v>16</v>
      </c>
      <c r="AC28" s="2" t="s">
        <v>33</v>
      </c>
      <c r="AD28" s="2" t="s">
        <v>15</v>
      </c>
      <c r="AE28" s="3">
        <v>1.29</v>
      </c>
    </row>
    <row r="29" spans="2:31" x14ac:dyDescent="0.25">
      <c r="B29" s="2">
        <f t="shared" si="1"/>
        <v>17</v>
      </c>
      <c r="C29" s="2" t="s">
        <v>34</v>
      </c>
      <c r="D29" s="2" t="s">
        <v>15</v>
      </c>
      <c r="E29" s="3">
        <f t="shared" si="0"/>
        <v>2.4633333333333334</v>
      </c>
      <c r="H29" s="2">
        <f t="shared" si="2"/>
        <v>17</v>
      </c>
      <c r="I29" s="2" t="s">
        <v>34</v>
      </c>
      <c r="J29" s="2" t="s">
        <v>15</v>
      </c>
      <c r="K29" s="3">
        <v>2.99</v>
      </c>
      <c r="R29" s="2">
        <f t="shared" si="3"/>
        <v>17</v>
      </c>
      <c r="S29" s="2" t="s">
        <v>34</v>
      </c>
      <c r="T29" s="2" t="s">
        <v>15</v>
      </c>
      <c r="U29" s="3">
        <v>2.5</v>
      </c>
      <c r="AB29" s="2">
        <f t="shared" si="4"/>
        <v>17</v>
      </c>
      <c r="AC29" s="2" t="s">
        <v>34</v>
      </c>
      <c r="AD29" s="2" t="s">
        <v>15</v>
      </c>
      <c r="AE29" s="3">
        <v>1.9</v>
      </c>
    </row>
    <row r="30" spans="2:31" x14ac:dyDescent="0.25">
      <c r="B30" s="2">
        <f t="shared" si="1"/>
        <v>18</v>
      </c>
      <c r="C30" s="2" t="s">
        <v>35</v>
      </c>
      <c r="D30" s="2" t="s">
        <v>15</v>
      </c>
      <c r="E30" s="3">
        <f t="shared" si="0"/>
        <v>6.2666666666666666</v>
      </c>
      <c r="H30" s="2">
        <f t="shared" si="2"/>
        <v>18</v>
      </c>
      <c r="I30" s="2" t="s">
        <v>35</v>
      </c>
      <c r="J30" s="2" t="s">
        <v>15</v>
      </c>
      <c r="K30" s="3">
        <v>7</v>
      </c>
      <c r="R30" s="2">
        <f t="shared" si="3"/>
        <v>18</v>
      </c>
      <c r="S30" s="2" t="s">
        <v>35</v>
      </c>
      <c r="T30" s="2" t="s">
        <v>15</v>
      </c>
      <c r="U30" s="3">
        <v>4</v>
      </c>
      <c r="AB30" s="2">
        <f t="shared" si="4"/>
        <v>18</v>
      </c>
      <c r="AC30" s="2" t="s">
        <v>35</v>
      </c>
      <c r="AD30" s="2" t="s">
        <v>15</v>
      </c>
      <c r="AE30" s="3">
        <v>7.8</v>
      </c>
    </row>
    <row r="31" spans="2:31" x14ac:dyDescent="0.25">
      <c r="B31" s="2">
        <f t="shared" si="1"/>
        <v>19</v>
      </c>
      <c r="C31" s="2" t="s">
        <v>36</v>
      </c>
      <c r="D31" s="2" t="s">
        <v>15</v>
      </c>
      <c r="E31" s="3">
        <f t="shared" si="0"/>
        <v>28.5</v>
      </c>
      <c r="H31" s="2">
        <f t="shared" si="2"/>
        <v>19</v>
      </c>
      <c r="I31" s="2" t="s">
        <v>36</v>
      </c>
      <c r="J31" s="2" t="s">
        <v>15</v>
      </c>
      <c r="K31" s="3" t="s">
        <v>21</v>
      </c>
      <c r="R31" s="2">
        <f t="shared" si="3"/>
        <v>19</v>
      </c>
      <c r="S31" s="2" t="s">
        <v>36</v>
      </c>
      <c r="T31" s="2" t="s">
        <v>15</v>
      </c>
      <c r="U31" s="3" t="s">
        <v>21</v>
      </c>
      <c r="AB31" s="2">
        <f t="shared" si="4"/>
        <v>19</v>
      </c>
      <c r="AC31" s="2" t="s">
        <v>36</v>
      </c>
      <c r="AD31" s="2" t="s">
        <v>15</v>
      </c>
      <c r="AE31" s="3">
        <v>28.5</v>
      </c>
    </row>
    <row r="32" spans="2:31" x14ac:dyDescent="0.25">
      <c r="B32" s="2">
        <f t="shared" si="1"/>
        <v>20</v>
      </c>
      <c r="C32" s="2" t="s">
        <v>37</v>
      </c>
      <c r="D32" s="2" t="s">
        <v>15</v>
      </c>
      <c r="E32" s="3">
        <f t="shared" si="0"/>
        <v>9.4250000000000007</v>
      </c>
      <c r="H32" s="2">
        <f t="shared" si="2"/>
        <v>20</v>
      </c>
      <c r="I32" s="2" t="s">
        <v>37</v>
      </c>
      <c r="J32" s="2" t="s">
        <v>15</v>
      </c>
      <c r="K32" s="3" t="s">
        <v>21</v>
      </c>
      <c r="R32" s="2">
        <f t="shared" si="3"/>
        <v>20</v>
      </c>
      <c r="S32" s="2" t="s">
        <v>37</v>
      </c>
      <c r="T32" s="2" t="s">
        <v>15</v>
      </c>
      <c r="U32" s="3">
        <v>10</v>
      </c>
      <c r="AB32" s="2">
        <f t="shared" si="4"/>
        <v>20</v>
      </c>
      <c r="AC32" s="2" t="s">
        <v>37</v>
      </c>
      <c r="AD32" s="2" t="s">
        <v>15</v>
      </c>
      <c r="AE32" s="3">
        <v>8.85</v>
      </c>
    </row>
    <row r="33" spans="2:31" x14ac:dyDescent="0.25">
      <c r="B33" s="2">
        <f t="shared" si="1"/>
        <v>21</v>
      </c>
      <c r="C33" s="1" t="s">
        <v>38</v>
      </c>
      <c r="D33" s="2" t="s">
        <v>15</v>
      </c>
      <c r="E33" s="3">
        <f t="shared" si="0"/>
        <v>28.85</v>
      </c>
      <c r="H33" s="2">
        <f t="shared" si="2"/>
        <v>21</v>
      </c>
      <c r="I33" s="1" t="s">
        <v>38</v>
      </c>
      <c r="J33" s="2" t="s">
        <v>15</v>
      </c>
      <c r="K33" s="3" t="s">
        <v>21</v>
      </c>
      <c r="R33" s="2">
        <f t="shared" si="3"/>
        <v>21</v>
      </c>
      <c r="S33" s="1" t="s">
        <v>38</v>
      </c>
      <c r="T33" s="2" t="s">
        <v>15</v>
      </c>
      <c r="U33" s="3" t="s">
        <v>21</v>
      </c>
      <c r="AB33" s="2">
        <f t="shared" si="4"/>
        <v>21</v>
      </c>
      <c r="AC33" s="1" t="s">
        <v>38</v>
      </c>
      <c r="AD33" s="2" t="s">
        <v>15</v>
      </c>
      <c r="AE33" s="3">
        <v>28.85</v>
      </c>
    </row>
    <row r="34" spans="2:31" x14ac:dyDescent="0.25">
      <c r="B34" s="2">
        <f t="shared" si="1"/>
        <v>22</v>
      </c>
      <c r="C34" s="2" t="s">
        <v>39</v>
      </c>
      <c r="D34" s="2" t="s">
        <v>15</v>
      </c>
      <c r="E34" s="3">
        <f t="shared" si="0"/>
        <v>4.0666666666666664</v>
      </c>
      <c r="H34" s="2">
        <f t="shared" si="2"/>
        <v>22</v>
      </c>
      <c r="I34" s="2" t="s">
        <v>39</v>
      </c>
      <c r="J34" s="2" t="s">
        <v>15</v>
      </c>
      <c r="K34" s="3">
        <v>4.9000000000000004</v>
      </c>
      <c r="R34" s="2">
        <f t="shared" si="3"/>
        <v>22</v>
      </c>
      <c r="S34" s="2" t="s">
        <v>39</v>
      </c>
      <c r="T34" s="2" t="s">
        <v>15</v>
      </c>
      <c r="U34" s="3">
        <v>3</v>
      </c>
      <c r="AB34" s="2">
        <f t="shared" si="4"/>
        <v>22</v>
      </c>
      <c r="AC34" s="2" t="s">
        <v>39</v>
      </c>
      <c r="AD34" s="2" t="s">
        <v>15</v>
      </c>
      <c r="AE34" s="3">
        <v>4.3</v>
      </c>
    </row>
    <row r="35" spans="2:31" x14ac:dyDescent="0.25">
      <c r="B35" s="2">
        <f t="shared" si="1"/>
        <v>23</v>
      </c>
      <c r="C35" s="2" t="s">
        <v>40</v>
      </c>
      <c r="D35" s="2" t="s">
        <v>15</v>
      </c>
      <c r="E35" s="3" t="s">
        <v>21</v>
      </c>
      <c r="H35" s="2">
        <f t="shared" si="2"/>
        <v>23</v>
      </c>
      <c r="I35" s="2" t="s">
        <v>40</v>
      </c>
      <c r="J35" s="2" t="s">
        <v>15</v>
      </c>
      <c r="K35" s="3" t="s">
        <v>21</v>
      </c>
      <c r="R35" s="2">
        <f t="shared" si="3"/>
        <v>23</v>
      </c>
      <c r="S35" s="2" t="s">
        <v>40</v>
      </c>
      <c r="T35" s="2" t="s">
        <v>15</v>
      </c>
      <c r="U35" s="3" t="s">
        <v>21</v>
      </c>
      <c r="AB35" s="2">
        <f t="shared" si="4"/>
        <v>23</v>
      </c>
      <c r="AC35" s="2" t="s">
        <v>40</v>
      </c>
      <c r="AD35" s="2" t="s">
        <v>15</v>
      </c>
      <c r="AE35" s="3" t="s">
        <v>21</v>
      </c>
    </row>
    <row r="36" spans="2:31" x14ac:dyDescent="0.25">
      <c r="B36" s="2">
        <f>B35+1</f>
        <v>24</v>
      </c>
      <c r="C36" s="2" t="s">
        <v>41</v>
      </c>
      <c r="D36" s="2" t="s">
        <v>42</v>
      </c>
      <c r="E36" s="3" t="s">
        <v>21</v>
      </c>
      <c r="H36" s="2">
        <f>H35+1</f>
        <v>24</v>
      </c>
      <c r="I36" s="2" t="s">
        <v>41</v>
      </c>
      <c r="J36" s="2" t="s">
        <v>42</v>
      </c>
      <c r="K36" s="3" t="s">
        <v>21</v>
      </c>
      <c r="R36" s="2">
        <f>R35+1</f>
        <v>24</v>
      </c>
      <c r="S36" s="2" t="s">
        <v>41</v>
      </c>
      <c r="T36" s="2" t="s">
        <v>42</v>
      </c>
      <c r="U36" s="3" t="s">
        <v>21</v>
      </c>
      <c r="AB36" s="2">
        <f>AB35+1</f>
        <v>24</v>
      </c>
      <c r="AC36" s="2" t="s">
        <v>41</v>
      </c>
      <c r="AD36" s="2" t="s">
        <v>42</v>
      </c>
      <c r="AE36" s="3" t="s">
        <v>21</v>
      </c>
    </row>
    <row r="37" spans="2:31" x14ac:dyDescent="0.25">
      <c r="B37" s="2">
        <f t="shared" si="1"/>
        <v>25</v>
      </c>
      <c r="C37" s="2" t="s">
        <v>43</v>
      </c>
      <c r="D37" s="2" t="s">
        <v>15</v>
      </c>
      <c r="E37" s="3">
        <f t="shared" si="0"/>
        <v>2.0500000000000003</v>
      </c>
      <c r="H37" s="2">
        <f t="shared" si="2"/>
        <v>25</v>
      </c>
      <c r="I37" s="2" t="s">
        <v>43</v>
      </c>
      <c r="J37" s="2" t="s">
        <v>15</v>
      </c>
      <c r="K37" s="3">
        <v>2.8</v>
      </c>
      <c r="R37" s="2">
        <f t="shared" si="3"/>
        <v>25</v>
      </c>
      <c r="S37" s="2" t="s">
        <v>43</v>
      </c>
      <c r="T37" s="2" t="s">
        <v>15</v>
      </c>
      <c r="U37" s="3">
        <v>1.5</v>
      </c>
      <c r="AB37" s="2">
        <f t="shared" si="4"/>
        <v>25</v>
      </c>
      <c r="AC37" s="2" t="s">
        <v>43</v>
      </c>
      <c r="AD37" s="2" t="s">
        <v>15</v>
      </c>
      <c r="AE37" s="3">
        <v>1.85</v>
      </c>
    </row>
    <row r="38" spans="2:31" x14ac:dyDescent="0.25">
      <c r="B38" s="2">
        <f t="shared" si="1"/>
        <v>26</v>
      </c>
      <c r="C38" s="2" t="s">
        <v>44</v>
      </c>
      <c r="D38" s="2" t="s">
        <v>15</v>
      </c>
      <c r="E38" s="3">
        <f t="shared" si="0"/>
        <v>2.0500000000000003</v>
      </c>
      <c r="H38" s="2">
        <f t="shared" si="2"/>
        <v>26</v>
      </c>
      <c r="I38" s="2" t="s">
        <v>44</v>
      </c>
      <c r="J38" s="2" t="s">
        <v>15</v>
      </c>
      <c r="K38" s="3">
        <v>2.8</v>
      </c>
      <c r="R38" s="2">
        <f t="shared" si="3"/>
        <v>26</v>
      </c>
      <c r="S38" s="2" t="s">
        <v>44</v>
      </c>
      <c r="T38" s="2" t="s">
        <v>15</v>
      </c>
      <c r="U38" s="3">
        <v>1.5</v>
      </c>
      <c r="AB38" s="2">
        <f t="shared" si="4"/>
        <v>26</v>
      </c>
      <c r="AC38" s="2" t="s">
        <v>44</v>
      </c>
      <c r="AD38" s="2" t="s">
        <v>15</v>
      </c>
      <c r="AE38" s="3">
        <v>1.85</v>
      </c>
    </row>
    <row r="39" spans="2:31" x14ac:dyDescent="0.25">
      <c r="B39" s="2">
        <f t="shared" si="1"/>
        <v>27</v>
      </c>
      <c r="C39" s="2" t="s">
        <v>45</v>
      </c>
      <c r="D39" s="2" t="s">
        <v>15</v>
      </c>
      <c r="E39" s="3">
        <f t="shared" si="0"/>
        <v>8.51</v>
      </c>
      <c r="H39" s="2">
        <f t="shared" si="2"/>
        <v>27</v>
      </c>
      <c r="I39" s="2" t="s">
        <v>45</v>
      </c>
      <c r="J39" s="2" t="s">
        <v>15</v>
      </c>
      <c r="K39" s="3">
        <v>7.9</v>
      </c>
      <c r="R39" s="2">
        <f t="shared" si="3"/>
        <v>27</v>
      </c>
      <c r="S39" s="2" t="s">
        <v>45</v>
      </c>
      <c r="T39" s="2" t="s">
        <v>15</v>
      </c>
      <c r="U39" s="3">
        <v>6</v>
      </c>
      <c r="AB39" s="2">
        <f t="shared" si="4"/>
        <v>27</v>
      </c>
      <c r="AC39" s="2" t="s">
        <v>45</v>
      </c>
      <c r="AD39" s="2" t="s">
        <v>15</v>
      </c>
      <c r="AE39" s="3">
        <v>11.63</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34.549999999999997</v>
      </c>
      <c r="H41" s="2">
        <f t="shared" si="2"/>
        <v>29</v>
      </c>
      <c r="I41" s="1" t="s">
        <v>47</v>
      </c>
      <c r="J41" s="2" t="s">
        <v>15</v>
      </c>
      <c r="K41" s="3" t="s">
        <v>21</v>
      </c>
      <c r="R41" s="2">
        <f t="shared" si="3"/>
        <v>29</v>
      </c>
      <c r="S41" s="1" t="s">
        <v>47</v>
      </c>
      <c r="T41" s="2" t="s">
        <v>15</v>
      </c>
      <c r="U41" s="3">
        <v>26.6</v>
      </c>
      <c r="AB41" s="2">
        <f t="shared" si="4"/>
        <v>29</v>
      </c>
      <c r="AC41" s="1" t="s">
        <v>47</v>
      </c>
      <c r="AD41" s="2" t="s">
        <v>15</v>
      </c>
      <c r="AE41" s="3">
        <v>42.5</v>
      </c>
    </row>
    <row r="42" spans="2:31" x14ac:dyDescent="0.25">
      <c r="B42" s="2">
        <v>30</v>
      </c>
      <c r="C42" s="2" t="s">
        <v>48</v>
      </c>
      <c r="D42" s="2" t="s">
        <v>15</v>
      </c>
      <c r="E42" s="3">
        <f t="shared" si="0"/>
        <v>7.830000000000001</v>
      </c>
      <c r="H42" s="2">
        <v>30</v>
      </c>
      <c r="I42" s="2" t="s">
        <v>48</v>
      </c>
      <c r="J42" s="2" t="s">
        <v>15</v>
      </c>
      <c r="K42" s="3">
        <v>1.66</v>
      </c>
      <c r="R42" s="2">
        <v>30</v>
      </c>
      <c r="S42" s="2" t="s">
        <v>48</v>
      </c>
      <c r="T42" s="2" t="s">
        <v>15</v>
      </c>
      <c r="U42" s="3">
        <v>10</v>
      </c>
      <c r="AB42" s="2">
        <v>30</v>
      </c>
      <c r="AC42" s="2" t="s">
        <v>48</v>
      </c>
      <c r="AD42" s="2" t="s">
        <v>15</v>
      </c>
      <c r="AE42" s="3">
        <v>11.83</v>
      </c>
    </row>
    <row r="43" spans="2:31" x14ac:dyDescent="0.25">
      <c r="B43" s="2">
        <v>31</v>
      </c>
      <c r="C43" s="2" t="s">
        <v>49</v>
      </c>
      <c r="D43" s="2" t="s">
        <v>15</v>
      </c>
      <c r="E43" s="3" t="s">
        <v>21</v>
      </c>
      <c r="H43" s="2">
        <v>31</v>
      </c>
      <c r="I43" s="2" t="s">
        <v>49</v>
      </c>
      <c r="J43" s="2" t="s">
        <v>15</v>
      </c>
      <c r="K43" s="3" t="s">
        <v>21</v>
      </c>
      <c r="R43" s="2">
        <v>31</v>
      </c>
      <c r="S43" s="2" t="s">
        <v>49</v>
      </c>
      <c r="T43" s="2" t="s">
        <v>15</v>
      </c>
      <c r="U43" s="3" t="s">
        <v>21</v>
      </c>
      <c r="AB43" s="2">
        <v>31</v>
      </c>
      <c r="AC43" s="2" t="s">
        <v>49</v>
      </c>
      <c r="AD43" s="2" t="s">
        <v>15</v>
      </c>
      <c r="AE43" s="3" t="s">
        <v>21</v>
      </c>
    </row>
    <row r="44" spans="2:31" x14ac:dyDescent="0.25">
      <c r="B44" s="2">
        <f t="shared" si="1"/>
        <v>32</v>
      </c>
      <c r="C44" s="2" t="s">
        <v>50</v>
      </c>
      <c r="D44" s="2" t="s">
        <v>15</v>
      </c>
      <c r="E44" s="3">
        <f t="shared" si="0"/>
        <v>12.766666666666666</v>
      </c>
      <c r="H44" s="2">
        <f t="shared" si="2"/>
        <v>32</v>
      </c>
      <c r="I44" s="2" t="s">
        <v>50</v>
      </c>
      <c r="J44" s="2" t="s">
        <v>15</v>
      </c>
      <c r="K44" s="3">
        <v>4.5</v>
      </c>
      <c r="R44" s="2">
        <f t="shared" si="3"/>
        <v>32</v>
      </c>
      <c r="S44" s="2" t="s">
        <v>50</v>
      </c>
      <c r="T44" s="2" t="s">
        <v>15</v>
      </c>
      <c r="U44" s="3">
        <v>15</v>
      </c>
      <c r="AB44" s="2">
        <f t="shared" si="4"/>
        <v>32</v>
      </c>
      <c r="AC44" s="2" t="s">
        <v>50</v>
      </c>
      <c r="AD44" s="2" t="s">
        <v>15</v>
      </c>
      <c r="AE44" s="3">
        <v>18.8</v>
      </c>
    </row>
    <row r="45" spans="2:31" x14ac:dyDescent="0.25">
      <c r="B45" s="2">
        <f t="shared" si="1"/>
        <v>33</v>
      </c>
      <c r="C45" s="2" t="s">
        <v>51</v>
      </c>
      <c r="D45" s="2" t="s">
        <v>52</v>
      </c>
      <c r="E45" s="3" t="s">
        <v>21</v>
      </c>
      <c r="H45" s="2">
        <f t="shared" si="2"/>
        <v>33</v>
      </c>
      <c r="I45" s="2" t="s">
        <v>51</v>
      </c>
      <c r="J45" s="2" t="s">
        <v>52</v>
      </c>
      <c r="K45" s="3" t="s">
        <v>21</v>
      </c>
      <c r="R45" s="2">
        <f t="shared" si="3"/>
        <v>33</v>
      </c>
      <c r="S45" s="2" t="s">
        <v>51</v>
      </c>
      <c r="T45" s="2" t="s">
        <v>52</v>
      </c>
      <c r="U45" s="3" t="s">
        <v>21</v>
      </c>
      <c r="AB45" s="2">
        <f t="shared" si="4"/>
        <v>33</v>
      </c>
      <c r="AC45" s="2" t="s">
        <v>51</v>
      </c>
      <c r="AD45" s="2" t="s">
        <v>52</v>
      </c>
      <c r="AE45" s="3" t="s">
        <v>21</v>
      </c>
    </row>
    <row r="46" spans="2:31" x14ac:dyDescent="0.25">
      <c r="B46" s="2">
        <f t="shared" si="1"/>
        <v>34</v>
      </c>
      <c r="C46" s="2" t="s">
        <v>53</v>
      </c>
      <c r="D46" s="2" t="s">
        <v>52</v>
      </c>
      <c r="E46" s="3">
        <f t="shared" si="0"/>
        <v>2.6799999999999997</v>
      </c>
      <c r="H46" s="2">
        <f t="shared" si="2"/>
        <v>34</v>
      </c>
      <c r="I46" s="2" t="s">
        <v>53</v>
      </c>
      <c r="J46" s="2" t="s">
        <v>52</v>
      </c>
      <c r="K46" s="3">
        <v>2.99</v>
      </c>
      <c r="R46" s="2">
        <f t="shared" si="3"/>
        <v>34</v>
      </c>
      <c r="S46" s="2" t="s">
        <v>53</v>
      </c>
      <c r="T46" s="2" t="s">
        <v>52</v>
      </c>
      <c r="U46" s="3">
        <v>3</v>
      </c>
      <c r="AB46" s="2">
        <f t="shared" si="4"/>
        <v>34</v>
      </c>
      <c r="AC46" s="2" t="s">
        <v>53</v>
      </c>
      <c r="AD46" s="2" t="s">
        <v>52</v>
      </c>
      <c r="AE46" s="3">
        <v>2.0499999999999998</v>
      </c>
    </row>
    <row r="47" spans="2:31" x14ac:dyDescent="0.25">
      <c r="B47" s="2">
        <f t="shared" si="1"/>
        <v>35</v>
      </c>
      <c r="C47" s="2" t="s">
        <v>54</v>
      </c>
      <c r="D47" s="2" t="s">
        <v>52</v>
      </c>
      <c r="E47" s="3">
        <f t="shared" si="0"/>
        <v>12.5</v>
      </c>
      <c r="H47" s="2">
        <f t="shared" si="2"/>
        <v>35</v>
      </c>
      <c r="I47" s="2" t="s">
        <v>54</v>
      </c>
      <c r="J47" s="2" t="s">
        <v>52</v>
      </c>
      <c r="K47" s="3" t="s">
        <v>21</v>
      </c>
      <c r="R47" s="2">
        <f t="shared" si="3"/>
        <v>35</v>
      </c>
      <c r="S47" s="2" t="s">
        <v>54</v>
      </c>
      <c r="T47" s="2" t="s">
        <v>52</v>
      </c>
      <c r="U47" s="3">
        <v>13</v>
      </c>
      <c r="AB47" s="2">
        <f t="shared" si="4"/>
        <v>35</v>
      </c>
      <c r="AC47" s="2" t="s">
        <v>54</v>
      </c>
      <c r="AD47" s="2" t="s">
        <v>52</v>
      </c>
      <c r="AE47" s="3">
        <v>12</v>
      </c>
    </row>
    <row r="48" spans="2:31" x14ac:dyDescent="0.25">
      <c r="B48" s="2">
        <f t="shared" si="1"/>
        <v>36</v>
      </c>
      <c r="C48" s="2" t="s">
        <v>55</v>
      </c>
      <c r="D48" s="2" t="s">
        <v>52</v>
      </c>
      <c r="E48" s="3">
        <f t="shared" si="0"/>
        <v>1.4133333333333333</v>
      </c>
      <c r="H48" s="2">
        <f t="shared" si="2"/>
        <v>36</v>
      </c>
      <c r="I48" s="2" t="s">
        <v>55</v>
      </c>
      <c r="J48" s="2" t="s">
        <v>52</v>
      </c>
      <c r="K48" s="3">
        <v>1.45</v>
      </c>
      <c r="R48" s="2">
        <f t="shared" si="3"/>
        <v>36</v>
      </c>
      <c r="S48" s="2" t="s">
        <v>55</v>
      </c>
      <c r="T48" s="2" t="s">
        <v>52</v>
      </c>
      <c r="U48" s="3">
        <v>1.5</v>
      </c>
      <c r="AB48" s="2">
        <f t="shared" si="4"/>
        <v>36</v>
      </c>
      <c r="AC48" s="2" t="s">
        <v>55</v>
      </c>
      <c r="AD48" s="2" t="s">
        <v>52</v>
      </c>
      <c r="AE48" s="3">
        <v>1.29</v>
      </c>
    </row>
    <row r="49" spans="2:31" x14ac:dyDescent="0.25">
      <c r="B49" s="2">
        <f t="shared" si="1"/>
        <v>37</v>
      </c>
      <c r="C49" s="2" t="s">
        <v>56</v>
      </c>
      <c r="D49" s="2" t="s">
        <v>15</v>
      </c>
      <c r="E49" s="3">
        <f t="shared" si="0"/>
        <v>4.1633333333333331</v>
      </c>
      <c r="H49" s="2">
        <f t="shared" si="2"/>
        <v>37</v>
      </c>
      <c r="I49" s="2" t="s">
        <v>56</v>
      </c>
      <c r="J49" s="2" t="s">
        <v>15</v>
      </c>
      <c r="K49" s="3">
        <v>3</v>
      </c>
      <c r="R49" s="2">
        <f t="shared" si="3"/>
        <v>37</v>
      </c>
      <c r="S49" s="2" t="s">
        <v>56</v>
      </c>
      <c r="T49" s="2" t="s">
        <v>15</v>
      </c>
      <c r="U49" s="3">
        <v>4.5</v>
      </c>
      <c r="AB49" s="2">
        <f t="shared" si="4"/>
        <v>37</v>
      </c>
      <c r="AC49" s="2" t="s">
        <v>56</v>
      </c>
      <c r="AD49" s="2" t="s">
        <v>15</v>
      </c>
      <c r="AE49" s="3">
        <v>4.99</v>
      </c>
    </row>
    <row r="50" spans="2:31" x14ac:dyDescent="0.25">
      <c r="B50" s="2">
        <f t="shared" si="1"/>
        <v>38</v>
      </c>
      <c r="C50" s="2" t="s">
        <v>57</v>
      </c>
      <c r="D50" s="2" t="s">
        <v>52</v>
      </c>
      <c r="E50" s="3">
        <f t="shared" si="0"/>
        <v>13.200000000000001</v>
      </c>
      <c r="H50" s="2">
        <f t="shared" si="2"/>
        <v>38</v>
      </c>
      <c r="I50" s="2" t="s">
        <v>57</v>
      </c>
      <c r="J50" s="2" t="s">
        <v>52</v>
      </c>
      <c r="K50" s="3">
        <v>10</v>
      </c>
      <c r="R50" s="2">
        <f t="shared" si="3"/>
        <v>38</v>
      </c>
      <c r="S50" s="2" t="s">
        <v>57</v>
      </c>
      <c r="T50" s="2" t="s">
        <v>52</v>
      </c>
      <c r="U50" s="3">
        <v>13.3</v>
      </c>
      <c r="AB50" s="2">
        <f t="shared" si="4"/>
        <v>38</v>
      </c>
      <c r="AC50" s="2" t="s">
        <v>57</v>
      </c>
      <c r="AD50" s="2" t="s">
        <v>52</v>
      </c>
      <c r="AE50" s="3">
        <v>16.3</v>
      </c>
    </row>
    <row r="51" spans="2:31" x14ac:dyDescent="0.25">
      <c r="B51" s="2">
        <v>39</v>
      </c>
      <c r="C51" s="2" t="s">
        <v>58</v>
      </c>
      <c r="D51" s="2" t="s">
        <v>15</v>
      </c>
      <c r="E51" s="3">
        <f t="shared" si="0"/>
        <v>4.4950000000000001</v>
      </c>
      <c r="H51" s="2">
        <v>39</v>
      </c>
      <c r="I51" s="2" t="s">
        <v>58</v>
      </c>
      <c r="J51" s="2" t="s">
        <v>15</v>
      </c>
      <c r="K51" s="3">
        <v>4.99</v>
      </c>
      <c r="R51" s="2">
        <v>39</v>
      </c>
      <c r="S51" s="2" t="s">
        <v>58</v>
      </c>
      <c r="T51" s="2" t="s">
        <v>15</v>
      </c>
      <c r="U51" s="3">
        <v>4</v>
      </c>
      <c r="AB51" s="2">
        <v>39</v>
      </c>
      <c r="AC51" s="2" t="s">
        <v>58</v>
      </c>
      <c r="AD51" s="2" t="s">
        <v>15</v>
      </c>
      <c r="AE51" s="3" t="s">
        <v>21</v>
      </c>
    </row>
    <row r="52" spans="2:31" x14ac:dyDescent="0.25">
      <c r="B52" s="2">
        <v>40</v>
      </c>
      <c r="C52" s="2" t="s">
        <v>59</v>
      </c>
      <c r="D52" s="2" t="s">
        <v>15</v>
      </c>
      <c r="E52" s="3" t="s">
        <v>21</v>
      </c>
      <c r="H52" s="2">
        <v>40</v>
      </c>
      <c r="I52" s="2" t="s">
        <v>59</v>
      </c>
      <c r="J52" s="2" t="s">
        <v>15</v>
      </c>
      <c r="K52" s="3" t="s">
        <v>21</v>
      </c>
      <c r="R52" s="2">
        <v>40</v>
      </c>
      <c r="S52" s="2" t="s">
        <v>59</v>
      </c>
      <c r="T52" s="2" t="s">
        <v>15</v>
      </c>
      <c r="U52" s="3" t="s">
        <v>21</v>
      </c>
      <c r="AB52" s="2">
        <v>40</v>
      </c>
      <c r="AC52" s="2" t="s">
        <v>59</v>
      </c>
      <c r="AD52" s="2" t="s">
        <v>15</v>
      </c>
      <c r="AE52" s="3" t="s">
        <v>21</v>
      </c>
    </row>
    <row r="53" spans="2:31" x14ac:dyDescent="0.25">
      <c r="B53" s="2">
        <v>41</v>
      </c>
      <c r="C53" s="2" t="s">
        <v>60</v>
      </c>
      <c r="D53" s="2" t="s">
        <v>15</v>
      </c>
      <c r="E53" s="3">
        <f t="shared" si="0"/>
        <v>17.400000000000002</v>
      </c>
      <c r="H53" s="2">
        <v>41</v>
      </c>
      <c r="I53" s="2" t="s">
        <v>60</v>
      </c>
      <c r="J53" s="2" t="s">
        <v>15</v>
      </c>
      <c r="K53" s="3">
        <v>18</v>
      </c>
      <c r="R53" s="2">
        <v>41</v>
      </c>
      <c r="S53" s="2" t="s">
        <v>60</v>
      </c>
      <c r="T53" s="2" t="s">
        <v>15</v>
      </c>
      <c r="U53" s="3">
        <v>17</v>
      </c>
      <c r="AB53" s="2">
        <v>41</v>
      </c>
      <c r="AC53" s="2" t="s">
        <v>60</v>
      </c>
      <c r="AD53" s="2" t="s">
        <v>15</v>
      </c>
      <c r="AE53" s="3">
        <v>17.2</v>
      </c>
    </row>
    <row r="54" spans="2:31" x14ac:dyDescent="0.25">
      <c r="B54" s="2">
        <v>42</v>
      </c>
      <c r="C54" s="2" t="s">
        <v>61</v>
      </c>
      <c r="D54" s="2" t="s">
        <v>31</v>
      </c>
      <c r="E54" s="3">
        <f t="shared" si="0"/>
        <v>2.4666666666666668</v>
      </c>
      <c r="H54" s="2">
        <v>42</v>
      </c>
      <c r="I54" s="2" t="s">
        <v>61</v>
      </c>
      <c r="J54" s="2" t="s">
        <v>31</v>
      </c>
      <c r="K54" s="3">
        <v>2.5</v>
      </c>
      <c r="R54" s="2">
        <v>42</v>
      </c>
      <c r="S54" s="2" t="s">
        <v>61</v>
      </c>
      <c r="T54" s="2" t="s">
        <v>31</v>
      </c>
      <c r="U54" s="3">
        <v>2</v>
      </c>
      <c r="AB54" s="2">
        <v>42</v>
      </c>
      <c r="AC54" s="2" t="s">
        <v>61</v>
      </c>
      <c r="AD54" s="2" t="s">
        <v>31</v>
      </c>
      <c r="AE54" s="3">
        <v>2.9</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T1" workbookViewId="0"/>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97</v>
      </c>
      <c r="D5" s="115"/>
      <c r="E5" s="115"/>
    </row>
    <row r="6" spans="2:35" ht="15.75" thickBot="1" x14ac:dyDescent="0.3">
      <c r="B6" s="116"/>
      <c r="C6" s="115"/>
      <c r="D6" s="115"/>
      <c r="E6" s="115"/>
      <c r="I6" s="1"/>
    </row>
    <row r="7" spans="2:35" x14ac:dyDescent="0.25">
      <c r="H7" s="125" t="s">
        <v>1</v>
      </c>
      <c r="I7" s="126"/>
      <c r="J7" s="127" t="s">
        <v>98</v>
      </c>
      <c r="K7" s="128"/>
      <c r="L7" s="128"/>
      <c r="M7" s="128"/>
      <c r="N7" s="128"/>
      <c r="O7" s="129"/>
      <c r="R7" s="125" t="s">
        <v>1</v>
      </c>
      <c r="S7" s="126"/>
      <c r="T7" s="127" t="s">
        <v>102</v>
      </c>
      <c r="U7" s="128"/>
      <c r="V7" s="128"/>
      <c r="W7" s="128"/>
      <c r="X7" s="128"/>
      <c r="Y7" s="129"/>
      <c r="AB7" s="125" t="s">
        <v>1</v>
      </c>
      <c r="AC7" s="126"/>
      <c r="AD7" s="127" t="s">
        <v>106</v>
      </c>
      <c r="AE7" s="128"/>
      <c r="AF7" s="128"/>
      <c r="AG7" s="128"/>
      <c r="AH7" s="128"/>
      <c r="AI7" s="129"/>
    </row>
    <row r="8" spans="2:35" x14ac:dyDescent="0.25">
      <c r="H8" s="130" t="s">
        <v>3</v>
      </c>
      <c r="I8" s="131"/>
      <c r="J8" s="132" t="s">
        <v>99</v>
      </c>
      <c r="K8" s="133"/>
      <c r="L8" s="133"/>
      <c r="M8" s="133"/>
      <c r="N8" s="133"/>
      <c r="O8" s="134"/>
      <c r="R8" s="130" t="s">
        <v>3</v>
      </c>
      <c r="S8" s="131"/>
      <c r="T8" s="132" t="s">
        <v>103</v>
      </c>
      <c r="U8" s="133"/>
      <c r="V8" s="133"/>
      <c r="W8" s="133"/>
      <c r="X8" s="133"/>
      <c r="Y8" s="134"/>
      <c r="AB8" s="130" t="s">
        <v>3</v>
      </c>
      <c r="AC8" s="131"/>
      <c r="AD8" s="132" t="s">
        <v>107</v>
      </c>
      <c r="AE8" s="133"/>
      <c r="AF8" s="133"/>
      <c r="AG8" s="133"/>
      <c r="AH8" s="133"/>
      <c r="AI8" s="134"/>
    </row>
    <row r="9" spans="2:35" ht="15" customHeight="1" x14ac:dyDescent="0.25">
      <c r="B9" s="117" t="s">
        <v>70</v>
      </c>
      <c r="C9" s="118"/>
      <c r="D9" s="118"/>
      <c r="E9" s="119"/>
      <c r="H9" s="130" t="s">
        <v>5</v>
      </c>
      <c r="I9" s="131"/>
      <c r="J9" s="132" t="s">
        <v>100</v>
      </c>
      <c r="K9" s="133"/>
      <c r="L9" s="133"/>
      <c r="M9" s="133"/>
      <c r="N9" s="133"/>
      <c r="O9" s="134"/>
      <c r="R9" s="130" t="s">
        <v>5</v>
      </c>
      <c r="S9" s="131"/>
      <c r="T9" s="132" t="s">
        <v>104</v>
      </c>
      <c r="U9" s="133"/>
      <c r="V9" s="133"/>
      <c r="W9" s="133"/>
      <c r="X9" s="133"/>
      <c r="Y9" s="134"/>
      <c r="AB9" s="130" t="s">
        <v>5</v>
      </c>
      <c r="AC9" s="131"/>
      <c r="AD9" s="132" t="s">
        <v>108</v>
      </c>
      <c r="AE9" s="133"/>
      <c r="AF9" s="133"/>
      <c r="AG9" s="133"/>
      <c r="AH9" s="133"/>
      <c r="AI9" s="134"/>
    </row>
    <row r="10" spans="2:35" ht="15.75" customHeight="1" thickBot="1" x14ac:dyDescent="0.3">
      <c r="B10" s="120"/>
      <c r="C10" s="121"/>
      <c r="D10" s="121"/>
      <c r="E10" s="122"/>
      <c r="H10" s="123" t="s">
        <v>7</v>
      </c>
      <c r="I10" s="124"/>
      <c r="J10" s="111" t="s">
        <v>101</v>
      </c>
      <c r="K10" s="112"/>
      <c r="L10" s="112"/>
      <c r="M10" s="112"/>
      <c r="N10" s="112"/>
      <c r="O10" s="113"/>
      <c r="R10" s="123" t="s">
        <v>7</v>
      </c>
      <c r="S10" s="124"/>
      <c r="T10" s="111" t="s">
        <v>105</v>
      </c>
      <c r="U10" s="112"/>
      <c r="V10" s="112"/>
      <c r="W10" s="112"/>
      <c r="X10" s="112"/>
      <c r="Y10" s="113"/>
      <c r="AB10" s="123" t="s">
        <v>7</v>
      </c>
      <c r="AC10" s="124"/>
      <c r="AD10" s="111" t="s">
        <v>109</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4.3233333333333333</v>
      </c>
      <c r="H13" s="2">
        <v>1</v>
      </c>
      <c r="I13" s="2" t="s">
        <v>14</v>
      </c>
      <c r="J13" s="2" t="s">
        <v>15</v>
      </c>
      <c r="K13" s="3">
        <v>3.99</v>
      </c>
      <c r="R13" s="2">
        <v>1</v>
      </c>
      <c r="S13" s="2" t="s">
        <v>14</v>
      </c>
      <c r="T13" s="2" t="s">
        <v>15</v>
      </c>
      <c r="U13" s="3">
        <v>4.99</v>
      </c>
      <c r="AB13" s="2">
        <v>1</v>
      </c>
      <c r="AC13" s="2" t="s">
        <v>14</v>
      </c>
      <c r="AD13" s="2" t="s">
        <v>15</v>
      </c>
      <c r="AE13" s="3">
        <v>3.99</v>
      </c>
    </row>
    <row r="14" spans="2:35" x14ac:dyDescent="0.25">
      <c r="B14" s="2">
        <f>B13+1</f>
        <v>2</v>
      </c>
      <c r="C14" s="2" t="s">
        <v>16</v>
      </c>
      <c r="D14" s="2" t="s">
        <v>15</v>
      </c>
      <c r="E14" s="3">
        <f t="shared" ref="E14:E54" si="0">AVERAGE($K14,$U14,$AE14)</f>
        <v>2.3933333333333335</v>
      </c>
      <c r="H14" s="2">
        <f>H13+1</f>
        <v>2</v>
      </c>
      <c r="I14" s="2" t="s">
        <v>16</v>
      </c>
      <c r="J14" s="2" t="s">
        <v>15</v>
      </c>
      <c r="K14" s="3">
        <v>1.7</v>
      </c>
      <c r="R14" s="2">
        <f>R13+1</f>
        <v>2</v>
      </c>
      <c r="S14" s="2" t="s">
        <v>16</v>
      </c>
      <c r="T14" s="2" t="s">
        <v>15</v>
      </c>
      <c r="U14" s="3">
        <v>3.99</v>
      </c>
      <c r="AB14" s="2">
        <f>AB13+1</f>
        <v>2</v>
      </c>
      <c r="AC14" s="2" t="s">
        <v>16</v>
      </c>
      <c r="AD14" s="2" t="s">
        <v>15</v>
      </c>
      <c r="AE14" s="3">
        <v>1.49</v>
      </c>
    </row>
    <row r="15" spans="2:35" x14ac:dyDescent="0.25">
      <c r="B15" s="2">
        <f t="shared" ref="B15:B50" si="1">B14+1</f>
        <v>3</v>
      </c>
      <c r="C15" s="2" t="s">
        <v>17</v>
      </c>
      <c r="D15" s="2" t="s">
        <v>18</v>
      </c>
      <c r="E15" s="3">
        <f t="shared" si="0"/>
        <v>1.7633333333333334</v>
      </c>
      <c r="H15" s="2">
        <f t="shared" ref="H15:H50" si="2">H14+1</f>
        <v>3</v>
      </c>
      <c r="I15" s="2" t="s">
        <v>17</v>
      </c>
      <c r="J15" s="2" t="s">
        <v>18</v>
      </c>
      <c r="K15" s="3">
        <v>2.2999999999999998</v>
      </c>
      <c r="R15" s="2">
        <f t="shared" ref="R15:R50" si="3">R14+1</f>
        <v>3</v>
      </c>
      <c r="S15" s="2" t="s">
        <v>17</v>
      </c>
      <c r="T15" s="2" t="s">
        <v>18</v>
      </c>
      <c r="U15" s="3">
        <v>1.49</v>
      </c>
      <c r="AB15" s="2">
        <f t="shared" ref="AB15:AB50" si="4">AB14+1</f>
        <v>3</v>
      </c>
      <c r="AC15" s="2" t="s">
        <v>17</v>
      </c>
      <c r="AD15" s="2" t="s">
        <v>18</v>
      </c>
      <c r="AE15" s="3">
        <v>1.5</v>
      </c>
    </row>
    <row r="16" spans="2:35" x14ac:dyDescent="0.25">
      <c r="B16" s="2">
        <f t="shared" si="1"/>
        <v>4</v>
      </c>
      <c r="C16" s="2" t="s">
        <v>19</v>
      </c>
      <c r="D16" s="2" t="s">
        <v>15</v>
      </c>
      <c r="E16" s="3">
        <f t="shared" si="0"/>
        <v>26.323333333333334</v>
      </c>
      <c r="H16" s="2">
        <f t="shared" si="2"/>
        <v>4</v>
      </c>
      <c r="I16" s="2" t="s">
        <v>19</v>
      </c>
      <c r="J16" s="2" t="s">
        <v>15</v>
      </c>
      <c r="K16" s="3">
        <v>21.99</v>
      </c>
      <c r="R16" s="2">
        <f t="shared" si="3"/>
        <v>4</v>
      </c>
      <c r="S16" s="2" t="s">
        <v>19</v>
      </c>
      <c r="T16" s="2" t="s">
        <v>15</v>
      </c>
      <c r="U16" s="3">
        <v>34.99</v>
      </c>
      <c r="AB16" s="2">
        <f t="shared" si="4"/>
        <v>4</v>
      </c>
      <c r="AC16" s="2" t="s">
        <v>19</v>
      </c>
      <c r="AD16" s="2" t="s">
        <v>15</v>
      </c>
      <c r="AE16" s="3">
        <v>21.99</v>
      </c>
    </row>
    <row r="17" spans="2:31" x14ac:dyDescent="0.25">
      <c r="B17" s="2">
        <f t="shared" si="1"/>
        <v>5</v>
      </c>
      <c r="C17" s="2" t="s">
        <v>20</v>
      </c>
      <c r="D17" s="2" t="s">
        <v>15</v>
      </c>
      <c r="E17" s="3">
        <f t="shared" si="0"/>
        <v>14.745000000000001</v>
      </c>
      <c r="H17" s="2">
        <f t="shared" si="2"/>
        <v>5</v>
      </c>
      <c r="I17" s="2" t="s">
        <v>20</v>
      </c>
      <c r="J17" s="2" t="s">
        <v>15</v>
      </c>
      <c r="K17" s="3" t="s">
        <v>21</v>
      </c>
      <c r="R17" s="2">
        <f t="shared" si="3"/>
        <v>5</v>
      </c>
      <c r="S17" s="2" t="s">
        <v>20</v>
      </c>
      <c r="T17" s="2" t="s">
        <v>15</v>
      </c>
      <c r="U17" s="3">
        <v>14.99</v>
      </c>
      <c r="AB17" s="2">
        <f t="shared" si="4"/>
        <v>5</v>
      </c>
      <c r="AC17" s="2" t="s">
        <v>20</v>
      </c>
      <c r="AD17" s="2" t="s">
        <v>15</v>
      </c>
      <c r="AE17" s="3">
        <v>14.5</v>
      </c>
    </row>
    <row r="18" spans="2:31" x14ac:dyDescent="0.25">
      <c r="B18" s="2">
        <v>6</v>
      </c>
      <c r="C18" s="2" t="s">
        <v>22</v>
      </c>
      <c r="D18" s="2" t="s">
        <v>15</v>
      </c>
      <c r="E18" s="3">
        <f t="shared" si="0"/>
        <v>3.49</v>
      </c>
      <c r="H18" s="2">
        <v>6</v>
      </c>
      <c r="I18" s="2" t="s">
        <v>22</v>
      </c>
      <c r="J18" s="2" t="s">
        <v>15</v>
      </c>
      <c r="K18" s="3">
        <v>2.4900000000000002</v>
      </c>
      <c r="R18" s="2">
        <v>6</v>
      </c>
      <c r="S18" s="2" t="s">
        <v>22</v>
      </c>
      <c r="T18" s="2" t="s">
        <v>15</v>
      </c>
      <c r="U18" s="3">
        <v>4.49</v>
      </c>
      <c r="AB18" s="2">
        <v>6</v>
      </c>
      <c r="AC18" s="2" t="s">
        <v>22</v>
      </c>
      <c r="AD18" s="2" t="s">
        <v>15</v>
      </c>
      <c r="AE18" s="3">
        <v>3.49</v>
      </c>
    </row>
    <row r="19" spans="2:31" x14ac:dyDescent="0.25">
      <c r="B19" s="2">
        <v>7</v>
      </c>
      <c r="C19" s="2" t="s">
        <v>23</v>
      </c>
      <c r="D19" s="2" t="s">
        <v>15</v>
      </c>
      <c r="E19" s="3" t="s">
        <v>21</v>
      </c>
      <c r="H19" s="2">
        <v>7</v>
      </c>
      <c r="I19" s="2" t="s">
        <v>23</v>
      </c>
      <c r="J19" s="2" t="s">
        <v>15</v>
      </c>
      <c r="K19" s="3" t="s">
        <v>21</v>
      </c>
      <c r="R19" s="2">
        <v>7</v>
      </c>
      <c r="S19" s="2" t="s">
        <v>23</v>
      </c>
      <c r="T19" s="2" t="s">
        <v>15</v>
      </c>
      <c r="U19" s="3" t="s">
        <v>21</v>
      </c>
      <c r="AB19" s="2">
        <v>7</v>
      </c>
      <c r="AC19" s="2" t="s">
        <v>23</v>
      </c>
      <c r="AD19" s="2" t="s">
        <v>15</v>
      </c>
      <c r="AE19" s="3" t="s">
        <v>21</v>
      </c>
    </row>
    <row r="20" spans="2:31" x14ac:dyDescent="0.25">
      <c r="B20" s="2">
        <f t="shared" si="1"/>
        <v>8</v>
      </c>
      <c r="C20" s="2" t="s">
        <v>24</v>
      </c>
      <c r="D20" s="2" t="s">
        <v>15</v>
      </c>
      <c r="E20" s="3">
        <f t="shared" si="0"/>
        <v>4.6566666666666672</v>
      </c>
      <c r="H20" s="2">
        <f t="shared" si="2"/>
        <v>8</v>
      </c>
      <c r="I20" s="2" t="s">
        <v>24</v>
      </c>
      <c r="J20" s="2" t="s">
        <v>15</v>
      </c>
      <c r="K20" s="3">
        <v>4.49</v>
      </c>
      <c r="R20" s="2">
        <f t="shared" si="3"/>
        <v>8</v>
      </c>
      <c r="S20" s="2" t="s">
        <v>24</v>
      </c>
      <c r="T20" s="2" t="s">
        <v>15</v>
      </c>
      <c r="U20" s="3">
        <v>4.99</v>
      </c>
      <c r="AB20" s="2">
        <f t="shared" si="4"/>
        <v>8</v>
      </c>
      <c r="AC20" s="2" t="s">
        <v>24</v>
      </c>
      <c r="AD20" s="2" t="s">
        <v>15</v>
      </c>
      <c r="AE20" s="3">
        <v>4.49</v>
      </c>
    </row>
    <row r="21" spans="2:31" x14ac:dyDescent="0.25">
      <c r="B21" s="2">
        <f t="shared" si="1"/>
        <v>9</v>
      </c>
      <c r="C21" s="2" t="s">
        <v>25</v>
      </c>
      <c r="D21" s="2" t="s">
        <v>15</v>
      </c>
      <c r="E21" s="3">
        <f t="shared" si="0"/>
        <v>3.04</v>
      </c>
      <c r="H21" s="2">
        <f t="shared" si="2"/>
        <v>9</v>
      </c>
      <c r="I21" s="2" t="s">
        <v>25</v>
      </c>
      <c r="J21" s="2" t="s">
        <v>15</v>
      </c>
      <c r="K21" s="3">
        <v>2.89</v>
      </c>
      <c r="R21" s="2">
        <f t="shared" si="3"/>
        <v>9</v>
      </c>
      <c r="S21" s="2" t="s">
        <v>25</v>
      </c>
      <c r="T21" s="2" t="s">
        <v>15</v>
      </c>
      <c r="U21" s="3" t="s">
        <v>21</v>
      </c>
      <c r="AB21" s="2">
        <f t="shared" si="4"/>
        <v>9</v>
      </c>
      <c r="AC21" s="2" t="s">
        <v>25</v>
      </c>
      <c r="AD21" s="2" t="s">
        <v>15</v>
      </c>
      <c r="AE21" s="3">
        <v>3.19</v>
      </c>
    </row>
    <row r="22" spans="2:31" x14ac:dyDescent="0.25">
      <c r="B22" s="2">
        <f t="shared" si="1"/>
        <v>10</v>
      </c>
      <c r="C22" s="2" t="s">
        <v>26</v>
      </c>
      <c r="D22" s="2" t="s">
        <v>15</v>
      </c>
      <c r="E22" s="3">
        <f t="shared" si="0"/>
        <v>3.49</v>
      </c>
      <c r="H22" s="2">
        <f t="shared" si="2"/>
        <v>10</v>
      </c>
      <c r="I22" s="2" t="s">
        <v>26</v>
      </c>
      <c r="J22" s="2" t="s">
        <v>15</v>
      </c>
      <c r="K22" s="3">
        <v>2.4900000000000002</v>
      </c>
      <c r="R22" s="2">
        <f t="shared" si="3"/>
        <v>10</v>
      </c>
      <c r="S22" s="2" t="s">
        <v>26</v>
      </c>
      <c r="T22" s="2" t="s">
        <v>15</v>
      </c>
      <c r="U22" s="3">
        <v>3.99</v>
      </c>
      <c r="AB22" s="2">
        <f t="shared" si="4"/>
        <v>10</v>
      </c>
      <c r="AC22" s="2" t="s">
        <v>26</v>
      </c>
      <c r="AD22" s="2" t="s">
        <v>15</v>
      </c>
      <c r="AE22" s="3">
        <v>3.99</v>
      </c>
    </row>
    <row r="23" spans="2:31" x14ac:dyDescent="0.25">
      <c r="B23" s="2">
        <f t="shared" si="1"/>
        <v>11</v>
      </c>
      <c r="C23" s="2" t="s">
        <v>27</v>
      </c>
      <c r="D23" s="2" t="s">
        <v>15</v>
      </c>
      <c r="E23" s="3">
        <f t="shared" si="0"/>
        <v>2.9233333333333333</v>
      </c>
      <c r="H23" s="2">
        <f t="shared" si="2"/>
        <v>11</v>
      </c>
      <c r="I23" s="2" t="s">
        <v>27</v>
      </c>
      <c r="J23" s="2" t="s">
        <v>15</v>
      </c>
      <c r="K23" s="3">
        <v>1.99</v>
      </c>
      <c r="R23" s="2">
        <f t="shared" si="3"/>
        <v>11</v>
      </c>
      <c r="S23" s="2" t="s">
        <v>27</v>
      </c>
      <c r="T23" s="2" t="s">
        <v>15</v>
      </c>
      <c r="U23" s="3">
        <v>2.99</v>
      </c>
      <c r="AB23" s="2">
        <f t="shared" si="4"/>
        <v>11</v>
      </c>
      <c r="AC23" s="2" t="s">
        <v>27</v>
      </c>
      <c r="AD23" s="2" t="s">
        <v>15</v>
      </c>
      <c r="AE23" s="3">
        <v>3.79</v>
      </c>
    </row>
    <row r="24" spans="2:31" x14ac:dyDescent="0.25">
      <c r="B24" s="2">
        <f t="shared" si="1"/>
        <v>12</v>
      </c>
      <c r="C24" s="2" t="s">
        <v>28</v>
      </c>
      <c r="D24" s="2" t="s">
        <v>15</v>
      </c>
      <c r="E24" s="3">
        <f t="shared" si="0"/>
        <v>24.494999999999997</v>
      </c>
      <c r="H24" s="2">
        <f t="shared" si="2"/>
        <v>12</v>
      </c>
      <c r="I24" s="2" t="s">
        <v>28</v>
      </c>
      <c r="J24" s="2" t="s">
        <v>15</v>
      </c>
      <c r="K24" s="3">
        <v>29</v>
      </c>
      <c r="R24" s="2">
        <f t="shared" si="3"/>
        <v>12</v>
      </c>
      <c r="S24" s="2" t="s">
        <v>28</v>
      </c>
      <c r="T24" s="2" t="s">
        <v>15</v>
      </c>
      <c r="U24" s="3">
        <v>19.989999999999998</v>
      </c>
      <c r="AB24" s="2">
        <f t="shared" si="4"/>
        <v>12</v>
      </c>
      <c r="AC24" s="2" t="s">
        <v>28</v>
      </c>
      <c r="AD24" s="2" t="s">
        <v>15</v>
      </c>
      <c r="AE24" s="3" t="s">
        <v>21</v>
      </c>
    </row>
    <row r="25" spans="2:31" x14ac:dyDescent="0.25">
      <c r="B25" s="2">
        <f t="shared" si="1"/>
        <v>13</v>
      </c>
      <c r="C25" s="2" t="s">
        <v>29</v>
      </c>
      <c r="D25" s="2" t="s">
        <v>15</v>
      </c>
      <c r="E25" s="3" t="s">
        <v>21</v>
      </c>
      <c r="H25" s="2">
        <f t="shared" si="2"/>
        <v>13</v>
      </c>
      <c r="I25" s="2" t="s">
        <v>29</v>
      </c>
      <c r="J25" s="2" t="s">
        <v>15</v>
      </c>
      <c r="K25" s="3" t="s">
        <v>21</v>
      </c>
      <c r="R25" s="2">
        <f t="shared" si="3"/>
        <v>13</v>
      </c>
      <c r="S25" s="2" t="s">
        <v>29</v>
      </c>
      <c r="T25" s="2" t="s">
        <v>15</v>
      </c>
      <c r="U25" s="3" t="s">
        <v>21</v>
      </c>
      <c r="AB25" s="2">
        <f t="shared" si="4"/>
        <v>13</v>
      </c>
      <c r="AC25" s="2" t="s">
        <v>29</v>
      </c>
      <c r="AD25" s="2" t="s">
        <v>15</v>
      </c>
      <c r="AE25" s="3" t="s">
        <v>21</v>
      </c>
    </row>
    <row r="26" spans="2:31" x14ac:dyDescent="0.25">
      <c r="B26" s="2">
        <f t="shared" si="1"/>
        <v>14</v>
      </c>
      <c r="C26" s="2" t="s">
        <v>30</v>
      </c>
      <c r="D26" s="2" t="s">
        <v>31</v>
      </c>
      <c r="E26" s="3">
        <f t="shared" si="0"/>
        <v>4.2450000000000001</v>
      </c>
      <c r="H26" s="2">
        <f t="shared" si="2"/>
        <v>14</v>
      </c>
      <c r="I26" s="2" t="s">
        <v>30</v>
      </c>
      <c r="J26" s="2" t="s">
        <v>31</v>
      </c>
      <c r="K26" s="3" t="s">
        <v>21</v>
      </c>
      <c r="R26" s="2">
        <f t="shared" si="3"/>
        <v>14</v>
      </c>
      <c r="S26" s="2" t="s">
        <v>30</v>
      </c>
      <c r="T26" s="2" t="s">
        <v>31</v>
      </c>
      <c r="U26" s="3">
        <v>4.49</v>
      </c>
      <c r="AB26" s="2">
        <f t="shared" si="4"/>
        <v>14</v>
      </c>
      <c r="AC26" s="2" t="s">
        <v>30</v>
      </c>
      <c r="AD26" s="2" t="s">
        <v>31</v>
      </c>
      <c r="AE26" s="3">
        <v>4</v>
      </c>
    </row>
    <row r="27" spans="2:31" x14ac:dyDescent="0.25">
      <c r="B27" s="2">
        <f t="shared" si="1"/>
        <v>15</v>
      </c>
      <c r="C27" s="2" t="s">
        <v>32</v>
      </c>
      <c r="D27" s="2" t="s">
        <v>15</v>
      </c>
      <c r="E27" s="3">
        <f t="shared" si="0"/>
        <v>2.1833333333333331</v>
      </c>
      <c r="H27" s="2">
        <f t="shared" si="2"/>
        <v>15</v>
      </c>
      <c r="I27" s="2" t="s">
        <v>32</v>
      </c>
      <c r="J27" s="2" t="s">
        <v>15</v>
      </c>
      <c r="K27" s="3">
        <v>1.57</v>
      </c>
      <c r="R27" s="2">
        <f t="shared" si="3"/>
        <v>15</v>
      </c>
      <c r="S27" s="2" t="s">
        <v>32</v>
      </c>
      <c r="T27" s="2" t="s">
        <v>15</v>
      </c>
      <c r="U27" s="3">
        <v>2.69</v>
      </c>
      <c r="AB27" s="2">
        <f t="shared" si="4"/>
        <v>15</v>
      </c>
      <c r="AC27" s="2" t="s">
        <v>32</v>
      </c>
      <c r="AD27" s="2" t="s">
        <v>15</v>
      </c>
      <c r="AE27" s="3">
        <v>2.29</v>
      </c>
    </row>
    <row r="28" spans="2:31" x14ac:dyDescent="0.25">
      <c r="B28" s="2">
        <f t="shared" si="1"/>
        <v>16</v>
      </c>
      <c r="C28" s="2" t="s">
        <v>33</v>
      </c>
      <c r="D28" s="2" t="s">
        <v>15</v>
      </c>
      <c r="E28" s="3">
        <f t="shared" si="0"/>
        <v>2.2233333333333332</v>
      </c>
      <c r="H28" s="2">
        <f t="shared" si="2"/>
        <v>16</v>
      </c>
      <c r="I28" s="2" t="s">
        <v>33</v>
      </c>
      <c r="J28" s="2" t="s">
        <v>15</v>
      </c>
      <c r="K28" s="3">
        <v>1.69</v>
      </c>
      <c r="R28" s="2">
        <f t="shared" si="3"/>
        <v>16</v>
      </c>
      <c r="S28" s="2" t="s">
        <v>33</v>
      </c>
      <c r="T28" s="2" t="s">
        <v>15</v>
      </c>
      <c r="U28" s="3">
        <v>2.59</v>
      </c>
      <c r="AB28" s="2">
        <f t="shared" si="4"/>
        <v>16</v>
      </c>
      <c r="AC28" s="2" t="s">
        <v>33</v>
      </c>
      <c r="AD28" s="2" t="s">
        <v>15</v>
      </c>
      <c r="AE28" s="3">
        <v>2.39</v>
      </c>
    </row>
    <row r="29" spans="2:31" x14ac:dyDescent="0.25">
      <c r="B29" s="2">
        <f t="shared" si="1"/>
        <v>17</v>
      </c>
      <c r="C29" s="2" t="s">
        <v>34</v>
      </c>
      <c r="D29" s="2" t="s">
        <v>15</v>
      </c>
      <c r="E29" s="3">
        <f t="shared" si="0"/>
        <v>3.0466666666666669</v>
      </c>
      <c r="H29" s="2">
        <f t="shared" si="2"/>
        <v>17</v>
      </c>
      <c r="I29" s="2" t="s">
        <v>34</v>
      </c>
      <c r="J29" s="2" t="s">
        <v>15</v>
      </c>
      <c r="K29" s="3">
        <v>2.86</v>
      </c>
      <c r="R29" s="2">
        <f t="shared" si="3"/>
        <v>17</v>
      </c>
      <c r="S29" s="2" t="s">
        <v>34</v>
      </c>
      <c r="T29" s="2" t="s">
        <v>15</v>
      </c>
      <c r="U29" s="3">
        <v>3.99</v>
      </c>
      <c r="AB29" s="2">
        <f t="shared" si="4"/>
        <v>17</v>
      </c>
      <c r="AC29" s="2" t="s">
        <v>34</v>
      </c>
      <c r="AD29" s="2" t="s">
        <v>15</v>
      </c>
      <c r="AE29" s="3">
        <v>2.29</v>
      </c>
    </row>
    <row r="30" spans="2:31" x14ac:dyDescent="0.25">
      <c r="B30" s="2">
        <f t="shared" si="1"/>
        <v>18</v>
      </c>
      <c r="C30" s="2" t="s">
        <v>35</v>
      </c>
      <c r="D30" s="2" t="s">
        <v>15</v>
      </c>
      <c r="E30" s="3">
        <f t="shared" si="0"/>
        <v>2.9633333333333334</v>
      </c>
      <c r="H30" s="2">
        <f t="shared" si="2"/>
        <v>18</v>
      </c>
      <c r="I30" s="2" t="s">
        <v>35</v>
      </c>
      <c r="J30" s="2" t="s">
        <v>15</v>
      </c>
      <c r="K30" s="3">
        <v>3.4</v>
      </c>
      <c r="R30" s="2">
        <f t="shared" si="3"/>
        <v>18</v>
      </c>
      <c r="S30" s="2" t="s">
        <v>35</v>
      </c>
      <c r="T30" s="2" t="s">
        <v>15</v>
      </c>
      <c r="U30" s="3">
        <v>2.99</v>
      </c>
      <c r="AB30" s="2">
        <f t="shared" si="4"/>
        <v>18</v>
      </c>
      <c r="AC30" s="2" t="s">
        <v>35</v>
      </c>
      <c r="AD30" s="2" t="s">
        <v>15</v>
      </c>
      <c r="AE30" s="3">
        <v>2.5</v>
      </c>
    </row>
    <row r="31" spans="2:31" x14ac:dyDescent="0.25">
      <c r="B31" s="2">
        <f t="shared" si="1"/>
        <v>19</v>
      </c>
      <c r="C31" s="2" t="s">
        <v>36</v>
      </c>
      <c r="D31" s="2" t="s">
        <v>15</v>
      </c>
      <c r="E31" s="3" t="s">
        <v>21</v>
      </c>
      <c r="H31" s="2">
        <f t="shared" si="2"/>
        <v>19</v>
      </c>
      <c r="I31" s="2" t="s">
        <v>36</v>
      </c>
      <c r="J31" s="2" t="s">
        <v>15</v>
      </c>
      <c r="K31" s="3" t="s">
        <v>21</v>
      </c>
      <c r="R31" s="2">
        <f t="shared" si="3"/>
        <v>19</v>
      </c>
      <c r="S31" s="2" t="s">
        <v>36</v>
      </c>
      <c r="T31" s="2" t="s">
        <v>15</v>
      </c>
      <c r="U31" s="3" t="s">
        <v>21</v>
      </c>
      <c r="AB31" s="2">
        <f t="shared" si="4"/>
        <v>19</v>
      </c>
      <c r="AC31" s="2" t="s">
        <v>36</v>
      </c>
      <c r="AD31" s="2" t="s">
        <v>15</v>
      </c>
      <c r="AE31" s="3" t="s">
        <v>21</v>
      </c>
    </row>
    <row r="32" spans="2:31" x14ac:dyDescent="0.25">
      <c r="B32" s="2">
        <f t="shared" si="1"/>
        <v>20</v>
      </c>
      <c r="C32" s="2" t="s">
        <v>37</v>
      </c>
      <c r="D32" s="2" t="s">
        <v>15</v>
      </c>
      <c r="E32" s="3" t="s">
        <v>21</v>
      </c>
      <c r="H32" s="2">
        <f t="shared" si="2"/>
        <v>20</v>
      </c>
      <c r="I32" s="2" t="s">
        <v>37</v>
      </c>
      <c r="J32" s="2" t="s">
        <v>15</v>
      </c>
      <c r="K32" s="3" t="s">
        <v>21</v>
      </c>
      <c r="R32" s="2">
        <f t="shared" si="3"/>
        <v>20</v>
      </c>
      <c r="S32" s="2" t="s">
        <v>37</v>
      </c>
      <c r="T32" s="2" t="s">
        <v>15</v>
      </c>
      <c r="U32" s="3" t="s">
        <v>21</v>
      </c>
      <c r="AB32" s="2">
        <f t="shared" si="4"/>
        <v>20</v>
      </c>
      <c r="AC32" s="2" t="s">
        <v>37</v>
      </c>
      <c r="AD32" s="2" t="s">
        <v>15</v>
      </c>
      <c r="AE32" s="3" t="s">
        <v>21</v>
      </c>
    </row>
    <row r="33" spans="2:31" x14ac:dyDescent="0.25">
      <c r="B33" s="2">
        <f t="shared" si="1"/>
        <v>21</v>
      </c>
      <c r="C33" s="1" t="s">
        <v>38</v>
      </c>
      <c r="D33" s="2" t="s">
        <v>15</v>
      </c>
      <c r="E33" s="3" t="s">
        <v>21</v>
      </c>
      <c r="H33" s="2">
        <f t="shared" si="2"/>
        <v>21</v>
      </c>
      <c r="I33" s="1" t="s">
        <v>38</v>
      </c>
      <c r="J33" s="2" t="s">
        <v>15</v>
      </c>
      <c r="K33" s="3" t="s">
        <v>21</v>
      </c>
      <c r="R33" s="2">
        <f t="shared" si="3"/>
        <v>21</v>
      </c>
      <c r="S33" s="1" t="s">
        <v>38</v>
      </c>
      <c r="T33" s="2" t="s">
        <v>15</v>
      </c>
      <c r="U33" s="3" t="s">
        <v>21</v>
      </c>
      <c r="AB33" s="2">
        <f t="shared" si="4"/>
        <v>21</v>
      </c>
      <c r="AC33" s="1" t="s">
        <v>38</v>
      </c>
      <c r="AD33" s="2" t="s">
        <v>15</v>
      </c>
      <c r="AE33" s="3" t="s">
        <v>21</v>
      </c>
    </row>
    <row r="34" spans="2:31" x14ac:dyDescent="0.25">
      <c r="B34" s="2">
        <f t="shared" si="1"/>
        <v>22</v>
      </c>
      <c r="C34" s="2" t="s">
        <v>39</v>
      </c>
      <c r="D34" s="2" t="s">
        <v>15</v>
      </c>
      <c r="E34" s="3">
        <f t="shared" si="0"/>
        <v>5.6566666666666663</v>
      </c>
      <c r="H34" s="2">
        <f t="shared" si="2"/>
        <v>22</v>
      </c>
      <c r="I34" s="2" t="s">
        <v>39</v>
      </c>
      <c r="J34" s="2" t="s">
        <v>15</v>
      </c>
      <c r="K34" s="3">
        <v>4.99</v>
      </c>
      <c r="R34" s="2">
        <f t="shared" si="3"/>
        <v>22</v>
      </c>
      <c r="S34" s="2" t="s">
        <v>39</v>
      </c>
      <c r="T34" s="2" t="s">
        <v>15</v>
      </c>
      <c r="U34" s="3">
        <v>5.99</v>
      </c>
      <c r="AB34" s="2">
        <f t="shared" si="4"/>
        <v>22</v>
      </c>
      <c r="AC34" s="2" t="s">
        <v>39</v>
      </c>
      <c r="AD34" s="2" t="s">
        <v>15</v>
      </c>
      <c r="AE34" s="3">
        <v>5.99</v>
      </c>
    </row>
    <row r="35" spans="2:31" x14ac:dyDescent="0.25">
      <c r="B35" s="2">
        <f t="shared" si="1"/>
        <v>23</v>
      </c>
      <c r="C35" s="2" t="s">
        <v>40</v>
      </c>
      <c r="D35" s="2" t="s">
        <v>15</v>
      </c>
      <c r="E35" s="3">
        <f t="shared" si="0"/>
        <v>4.59</v>
      </c>
      <c r="H35" s="2">
        <f t="shared" si="2"/>
        <v>23</v>
      </c>
      <c r="I35" s="2" t="s">
        <v>40</v>
      </c>
      <c r="J35" s="2" t="s">
        <v>15</v>
      </c>
      <c r="K35" s="3">
        <v>3.19</v>
      </c>
      <c r="R35" s="2">
        <f t="shared" si="3"/>
        <v>23</v>
      </c>
      <c r="S35" s="2" t="s">
        <v>40</v>
      </c>
      <c r="T35" s="2" t="s">
        <v>15</v>
      </c>
      <c r="U35" s="3">
        <v>5.99</v>
      </c>
      <c r="AB35" s="2">
        <f t="shared" si="4"/>
        <v>23</v>
      </c>
      <c r="AC35" s="2" t="s">
        <v>40</v>
      </c>
      <c r="AD35" s="2" t="s">
        <v>15</v>
      </c>
      <c r="AE35" s="3" t="s">
        <v>21</v>
      </c>
    </row>
    <row r="36" spans="2:31" x14ac:dyDescent="0.25">
      <c r="B36" s="2">
        <f>B35+1</f>
        <v>24</v>
      </c>
      <c r="C36" s="2" t="s">
        <v>41</v>
      </c>
      <c r="D36" s="2" t="s">
        <v>42</v>
      </c>
      <c r="E36" s="3" t="s">
        <v>21</v>
      </c>
      <c r="H36" s="2">
        <f>H35+1</f>
        <v>24</v>
      </c>
      <c r="I36" s="2" t="s">
        <v>41</v>
      </c>
      <c r="J36" s="2" t="s">
        <v>42</v>
      </c>
      <c r="K36" s="3" t="s">
        <v>21</v>
      </c>
      <c r="R36" s="2">
        <f>R35+1</f>
        <v>24</v>
      </c>
      <c r="S36" s="2" t="s">
        <v>41</v>
      </c>
      <c r="T36" s="2" t="s">
        <v>42</v>
      </c>
      <c r="U36" s="3" t="s">
        <v>21</v>
      </c>
      <c r="AB36" s="2">
        <f>AB35+1</f>
        <v>24</v>
      </c>
      <c r="AC36" s="2" t="s">
        <v>41</v>
      </c>
      <c r="AD36" s="2" t="s">
        <v>42</v>
      </c>
      <c r="AE36" s="3" t="s">
        <v>21</v>
      </c>
    </row>
    <row r="37" spans="2:31" x14ac:dyDescent="0.25">
      <c r="B37" s="2">
        <f t="shared" si="1"/>
        <v>25</v>
      </c>
      <c r="C37" s="2" t="s">
        <v>43</v>
      </c>
      <c r="D37" s="2" t="s">
        <v>15</v>
      </c>
      <c r="E37" s="3">
        <f t="shared" si="0"/>
        <v>2.7450000000000001</v>
      </c>
      <c r="H37" s="2">
        <f t="shared" si="2"/>
        <v>25</v>
      </c>
      <c r="I37" s="2" t="s">
        <v>43</v>
      </c>
      <c r="J37" s="2" t="s">
        <v>15</v>
      </c>
      <c r="K37" s="3">
        <v>1.99</v>
      </c>
      <c r="R37" s="2">
        <f t="shared" si="3"/>
        <v>25</v>
      </c>
      <c r="S37" s="2" t="s">
        <v>43</v>
      </c>
      <c r="T37" s="2" t="s">
        <v>15</v>
      </c>
      <c r="U37" s="3" t="s">
        <v>21</v>
      </c>
      <c r="AB37" s="2">
        <f t="shared" si="4"/>
        <v>25</v>
      </c>
      <c r="AC37" s="2" t="s">
        <v>43</v>
      </c>
      <c r="AD37" s="2" t="s">
        <v>15</v>
      </c>
      <c r="AE37" s="3">
        <v>3.5</v>
      </c>
    </row>
    <row r="38" spans="2:31" x14ac:dyDescent="0.25">
      <c r="B38" s="2">
        <f t="shared" si="1"/>
        <v>26</v>
      </c>
      <c r="C38" s="2" t="s">
        <v>44</v>
      </c>
      <c r="D38" s="2" t="s">
        <v>15</v>
      </c>
      <c r="E38" s="3">
        <f t="shared" si="0"/>
        <v>2.8266666666666667</v>
      </c>
      <c r="H38" s="2">
        <f t="shared" si="2"/>
        <v>26</v>
      </c>
      <c r="I38" s="2" t="s">
        <v>44</v>
      </c>
      <c r="J38" s="2" t="s">
        <v>15</v>
      </c>
      <c r="K38" s="3">
        <v>1.99</v>
      </c>
      <c r="R38" s="2">
        <f t="shared" si="3"/>
        <v>26</v>
      </c>
      <c r="S38" s="2" t="s">
        <v>44</v>
      </c>
      <c r="T38" s="2" t="s">
        <v>15</v>
      </c>
      <c r="U38" s="3">
        <v>2.99</v>
      </c>
      <c r="AB38" s="2">
        <f t="shared" si="4"/>
        <v>26</v>
      </c>
      <c r="AC38" s="2" t="s">
        <v>44</v>
      </c>
      <c r="AD38" s="2" t="s">
        <v>15</v>
      </c>
      <c r="AE38" s="3">
        <v>3.5</v>
      </c>
    </row>
    <row r="39" spans="2:31" x14ac:dyDescent="0.25">
      <c r="B39" s="2">
        <f t="shared" si="1"/>
        <v>27</v>
      </c>
      <c r="C39" s="2" t="s">
        <v>45</v>
      </c>
      <c r="D39" s="2" t="s">
        <v>15</v>
      </c>
      <c r="E39" s="3">
        <f t="shared" si="0"/>
        <v>8.0433333333333348</v>
      </c>
      <c r="H39" s="2">
        <f t="shared" si="2"/>
        <v>27</v>
      </c>
      <c r="I39" s="2" t="s">
        <v>45</v>
      </c>
      <c r="J39" s="2" t="s">
        <v>15</v>
      </c>
      <c r="K39" s="3">
        <v>7.15</v>
      </c>
      <c r="R39" s="2">
        <f t="shared" si="3"/>
        <v>27</v>
      </c>
      <c r="S39" s="2" t="s">
        <v>45</v>
      </c>
      <c r="T39" s="2" t="s">
        <v>15</v>
      </c>
      <c r="U39" s="3">
        <v>7.99</v>
      </c>
      <c r="AB39" s="2">
        <f t="shared" si="4"/>
        <v>27</v>
      </c>
      <c r="AC39" s="2" t="s">
        <v>45</v>
      </c>
      <c r="AD39" s="2" t="s">
        <v>15</v>
      </c>
      <c r="AE39" s="3">
        <v>8.99</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t="s">
        <v>21</v>
      </c>
      <c r="H41" s="2">
        <f t="shared" si="2"/>
        <v>29</v>
      </c>
      <c r="I41" s="1" t="s">
        <v>47</v>
      </c>
      <c r="J41" s="2" t="s">
        <v>15</v>
      </c>
      <c r="K41" s="3" t="s">
        <v>21</v>
      </c>
      <c r="R41" s="2">
        <f t="shared" si="3"/>
        <v>29</v>
      </c>
      <c r="S41" s="1" t="s">
        <v>47</v>
      </c>
      <c r="T41" s="2" t="s">
        <v>15</v>
      </c>
      <c r="U41" s="3" t="s">
        <v>21</v>
      </c>
      <c r="AB41" s="2">
        <f t="shared" si="4"/>
        <v>29</v>
      </c>
      <c r="AC41" s="1" t="s">
        <v>47</v>
      </c>
      <c r="AD41" s="2" t="s">
        <v>15</v>
      </c>
      <c r="AE41" s="3" t="s">
        <v>21</v>
      </c>
    </row>
    <row r="42" spans="2:31" x14ac:dyDescent="0.25">
      <c r="B42" s="2">
        <v>30</v>
      </c>
      <c r="C42" s="2" t="s">
        <v>48</v>
      </c>
      <c r="D42" s="2" t="s">
        <v>15</v>
      </c>
      <c r="E42" s="3">
        <f t="shared" si="0"/>
        <v>3.39</v>
      </c>
      <c r="H42" s="2">
        <v>30</v>
      </c>
      <c r="I42" s="2" t="s">
        <v>48</v>
      </c>
      <c r="J42" s="2" t="s">
        <v>15</v>
      </c>
      <c r="K42" s="3">
        <v>3.29</v>
      </c>
      <c r="R42" s="2">
        <v>30</v>
      </c>
      <c r="S42" s="2" t="s">
        <v>48</v>
      </c>
      <c r="T42" s="2" t="s">
        <v>15</v>
      </c>
      <c r="U42" s="3">
        <v>3.49</v>
      </c>
      <c r="AB42" s="2">
        <v>30</v>
      </c>
      <c r="AC42" s="2" t="s">
        <v>48</v>
      </c>
      <c r="AD42" s="2" t="s">
        <v>15</v>
      </c>
      <c r="AE42" s="3" t="s">
        <v>21</v>
      </c>
    </row>
    <row r="43" spans="2:31" x14ac:dyDescent="0.25">
      <c r="B43" s="2">
        <v>31</v>
      </c>
      <c r="C43" s="2" t="s">
        <v>49</v>
      </c>
      <c r="D43" s="2" t="s">
        <v>15</v>
      </c>
      <c r="E43" s="3">
        <f t="shared" si="0"/>
        <v>4.99</v>
      </c>
      <c r="H43" s="2">
        <v>31</v>
      </c>
      <c r="I43" s="2" t="s">
        <v>49</v>
      </c>
      <c r="J43" s="2" t="s">
        <v>15</v>
      </c>
      <c r="K43" s="3">
        <v>4.99</v>
      </c>
      <c r="R43" s="2">
        <v>31</v>
      </c>
      <c r="S43" s="2" t="s">
        <v>49</v>
      </c>
      <c r="T43" s="2" t="s">
        <v>15</v>
      </c>
      <c r="U43" s="3">
        <v>4.99</v>
      </c>
      <c r="AB43" s="2">
        <v>31</v>
      </c>
      <c r="AC43" s="2" t="s">
        <v>49</v>
      </c>
      <c r="AD43" s="2" t="s">
        <v>15</v>
      </c>
      <c r="AE43" s="3" t="s">
        <v>21</v>
      </c>
    </row>
    <row r="44" spans="2:31" x14ac:dyDescent="0.25">
      <c r="B44" s="2">
        <f t="shared" si="1"/>
        <v>32</v>
      </c>
      <c r="C44" s="2" t="s">
        <v>50</v>
      </c>
      <c r="D44" s="2" t="s">
        <v>15</v>
      </c>
      <c r="E44" s="3">
        <f t="shared" si="0"/>
        <v>9.7433333333333341</v>
      </c>
      <c r="H44" s="2">
        <f t="shared" si="2"/>
        <v>32</v>
      </c>
      <c r="I44" s="2" t="s">
        <v>50</v>
      </c>
      <c r="J44" s="2" t="s">
        <v>15</v>
      </c>
      <c r="K44" s="3">
        <v>11.25</v>
      </c>
      <c r="R44" s="2">
        <f t="shared" si="3"/>
        <v>32</v>
      </c>
      <c r="S44" s="2" t="s">
        <v>50</v>
      </c>
      <c r="T44" s="2" t="s">
        <v>15</v>
      </c>
      <c r="U44" s="3">
        <v>9.99</v>
      </c>
      <c r="AB44" s="2">
        <f t="shared" si="4"/>
        <v>32</v>
      </c>
      <c r="AC44" s="2" t="s">
        <v>50</v>
      </c>
      <c r="AD44" s="2" t="s">
        <v>15</v>
      </c>
      <c r="AE44" s="3">
        <v>7.99</v>
      </c>
    </row>
    <row r="45" spans="2:31" x14ac:dyDescent="0.25">
      <c r="B45" s="2">
        <f t="shared" si="1"/>
        <v>33</v>
      </c>
      <c r="C45" s="2" t="s">
        <v>51</v>
      </c>
      <c r="D45" s="2" t="s">
        <v>52</v>
      </c>
      <c r="E45" s="3" t="s">
        <v>21</v>
      </c>
      <c r="H45" s="2">
        <f t="shared" si="2"/>
        <v>33</v>
      </c>
      <c r="I45" s="2" t="s">
        <v>51</v>
      </c>
      <c r="J45" s="2" t="s">
        <v>52</v>
      </c>
      <c r="K45" s="3" t="s">
        <v>21</v>
      </c>
      <c r="R45" s="2">
        <f t="shared" si="3"/>
        <v>33</v>
      </c>
      <c r="S45" s="2" t="s">
        <v>51</v>
      </c>
      <c r="T45" s="2" t="s">
        <v>52</v>
      </c>
      <c r="U45" s="3" t="s">
        <v>21</v>
      </c>
      <c r="AB45" s="2">
        <f t="shared" si="4"/>
        <v>33</v>
      </c>
      <c r="AC45" s="2" t="s">
        <v>51</v>
      </c>
      <c r="AD45" s="2" t="s">
        <v>52</v>
      </c>
      <c r="AE45" s="3" t="s">
        <v>21</v>
      </c>
    </row>
    <row r="46" spans="2:31" x14ac:dyDescent="0.25">
      <c r="B46" s="2">
        <f t="shared" si="1"/>
        <v>34</v>
      </c>
      <c r="C46" s="2" t="s">
        <v>53</v>
      </c>
      <c r="D46" s="2" t="s">
        <v>52</v>
      </c>
      <c r="E46" s="3">
        <f t="shared" si="0"/>
        <v>4.543333333333333</v>
      </c>
      <c r="H46" s="2">
        <f t="shared" si="2"/>
        <v>34</v>
      </c>
      <c r="I46" s="2" t="s">
        <v>53</v>
      </c>
      <c r="J46" s="2" t="s">
        <v>52</v>
      </c>
      <c r="K46" s="3">
        <v>3.25</v>
      </c>
      <c r="R46" s="2">
        <f t="shared" si="3"/>
        <v>34</v>
      </c>
      <c r="S46" s="2" t="s">
        <v>53</v>
      </c>
      <c r="T46" s="2" t="s">
        <v>52</v>
      </c>
      <c r="U46" s="3">
        <v>5.99</v>
      </c>
      <c r="AB46" s="2">
        <f t="shared" si="4"/>
        <v>34</v>
      </c>
      <c r="AC46" s="2" t="s">
        <v>53</v>
      </c>
      <c r="AD46" s="2" t="s">
        <v>52</v>
      </c>
      <c r="AE46" s="3">
        <v>4.3899999999999997</v>
      </c>
    </row>
    <row r="47" spans="2:31" x14ac:dyDescent="0.25">
      <c r="B47" s="2">
        <f t="shared" si="1"/>
        <v>35</v>
      </c>
      <c r="C47" s="2" t="s">
        <v>54</v>
      </c>
      <c r="D47" s="2" t="s">
        <v>52</v>
      </c>
      <c r="E47" s="3">
        <f t="shared" si="0"/>
        <v>10.373333333333335</v>
      </c>
      <c r="H47" s="2">
        <f t="shared" si="2"/>
        <v>35</v>
      </c>
      <c r="I47" s="2" t="s">
        <v>54</v>
      </c>
      <c r="J47" s="2" t="s">
        <v>52</v>
      </c>
      <c r="K47" s="3">
        <v>8.14</v>
      </c>
      <c r="R47" s="2">
        <f t="shared" si="3"/>
        <v>35</v>
      </c>
      <c r="S47" s="2" t="s">
        <v>54</v>
      </c>
      <c r="T47" s="2" t="s">
        <v>52</v>
      </c>
      <c r="U47" s="3">
        <v>12.99</v>
      </c>
      <c r="AB47" s="2">
        <f t="shared" si="4"/>
        <v>35</v>
      </c>
      <c r="AC47" s="2" t="s">
        <v>54</v>
      </c>
      <c r="AD47" s="2" t="s">
        <v>52</v>
      </c>
      <c r="AE47" s="3">
        <v>9.99</v>
      </c>
    </row>
    <row r="48" spans="2:31" x14ac:dyDescent="0.25">
      <c r="B48" s="2">
        <f t="shared" si="1"/>
        <v>36</v>
      </c>
      <c r="C48" s="2" t="s">
        <v>55</v>
      </c>
      <c r="D48" s="2" t="s">
        <v>52</v>
      </c>
      <c r="E48" s="3">
        <f t="shared" si="0"/>
        <v>1.73</v>
      </c>
      <c r="H48" s="2">
        <f t="shared" si="2"/>
        <v>36</v>
      </c>
      <c r="I48" s="2" t="s">
        <v>55</v>
      </c>
      <c r="J48" s="2" t="s">
        <v>52</v>
      </c>
      <c r="K48" s="3">
        <v>1.47</v>
      </c>
      <c r="R48" s="2">
        <f t="shared" si="3"/>
        <v>36</v>
      </c>
      <c r="S48" s="2" t="s">
        <v>55</v>
      </c>
      <c r="T48" s="2" t="s">
        <v>52</v>
      </c>
      <c r="U48" s="3">
        <v>1.99</v>
      </c>
      <c r="AB48" s="2">
        <f t="shared" si="4"/>
        <v>36</v>
      </c>
      <c r="AC48" s="2" t="s">
        <v>55</v>
      </c>
      <c r="AD48" s="2" t="s">
        <v>52</v>
      </c>
      <c r="AE48" s="3" t="s">
        <v>21</v>
      </c>
    </row>
    <row r="49" spans="2:31" x14ac:dyDescent="0.25">
      <c r="B49" s="2">
        <f t="shared" si="1"/>
        <v>37</v>
      </c>
      <c r="C49" s="2" t="s">
        <v>56</v>
      </c>
      <c r="D49" s="2" t="s">
        <v>15</v>
      </c>
      <c r="E49" s="3">
        <f t="shared" si="0"/>
        <v>4.333333333333333</v>
      </c>
      <c r="H49" s="2">
        <f t="shared" si="2"/>
        <v>37</v>
      </c>
      <c r="I49" s="2" t="s">
        <v>56</v>
      </c>
      <c r="J49" s="2" t="s">
        <v>15</v>
      </c>
      <c r="K49" s="3">
        <v>4.5199999999999996</v>
      </c>
      <c r="R49" s="2">
        <f t="shared" si="3"/>
        <v>37</v>
      </c>
      <c r="S49" s="2" t="s">
        <v>56</v>
      </c>
      <c r="T49" s="2" t="s">
        <v>15</v>
      </c>
      <c r="U49" s="3">
        <v>4.99</v>
      </c>
      <c r="AB49" s="2">
        <f t="shared" si="4"/>
        <v>37</v>
      </c>
      <c r="AC49" s="2" t="s">
        <v>56</v>
      </c>
      <c r="AD49" s="2" t="s">
        <v>15</v>
      </c>
      <c r="AE49" s="3">
        <v>3.49</v>
      </c>
    </row>
    <row r="50" spans="2:31" x14ac:dyDescent="0.25">
      <c r="B50" s="2">
        <f t="shared" si="1"/>
        <v>38</v>
      </c>
      <c r="C50" s="2" t="s">
        <v>57</v>
      </c>
      <c r="D50" s="2" t="s">
        <v>52</v>
      </c>
      <c r="E50" s="3">
        <f t="shared" si="0"/>
        <v>10.99</v>
      </c>
      <c r="H50" s="2">
        <f t="shared" si="2"/>
        <v>38</v>
      </c>
      <c r="I50" s="2" t="s">
        <v>57</v>
      </c>
      <c r="J50" s="2" t="s">
        <v>52</v>
      </c>
      <c r="K50" s="3">
        <v>8.99</v>
      </c>
      <c r="R50" s="2">
        <f t="shared" si="3"/>
        <v>38</v>
      </c>
      <c r="S50" s="2" t="s">
        <v>57</v>
      </c>
      <c r="T50" s="2" t="s">
        <v>52</v>
      </c>
      <c r="U50" s="3">
        <v>12.99</v>
      </c>
      <c r="AB50" s="2">
        <f t="shared" si="4"/>
        <v>38</v>
      </c>
      <c r="AC50" s="2" t="s">
        <v>57</v>
      </c>
      <c r="AD50" s="2" t="s">
        <v>52</v>
      </c>
      <c r="AE50" s="3" t="s">
        <v>21</v>
      </c>
    </row>
    <row r="51" spans="2:31" x14ac:dyDescent="0.25">
      <c r="B51" s="2">
        <v>39</v>
      </c>
      <c r="C51" s="2" t="s">
        <v>58</v>
      </c>
      <c r="D51" s="2" t="s">
        <v>15</v>
      </c>
      <c r="E51" s="3">
        <f t="shared" si="0"/>
        <v>8.5900000000000016</v>
      </c>
      <c r="H51" s="2">
        <v>39</v>
      </c>
      <c r="I51" s="2" t="s">
        <v>58</v>
      </c>
      <c r="J51" s="2" t="s">
        <v>15</v>
      </c>
      <c r="K51" s="3">
        <v>7.8</v>
      </c>
      <c r="R51" s="2">
        <v>39</v>
      </c>
      <c r="S51" s="2" t="s">
        <v>58</v>
      </c>
      <c r="T51" s="2" t="s">
        <v>15</v>
      </c>
      <c r="U51" s="3">
        <v>9.98</v>
      </c>
      <c r="AB51" s="2">
        <v>39</v>
      </c>
      <c r="AC51" s="2" t="s">
        <v>58</v>
      </c>
      <c r="AD51" s="2" t="s">
        <v>15</v>
      </c>
      <c r="AE51" s="3">
        <v>7.99</v>
      </c>
    </row>
    <row r="52" spans="2:31" x14ac:dyDescent="0.25">
      <c r="B52" s="2">
        <v>40</v>
      </c>
      <c r="C52" s="2" t="s">
        <v>59</v>
      </c>
      <c r="D52" s="2" t="s">
        <v>15</v>
      </c>
      <c r="E52" s="3" t="s">
        <v>21</v>
      </c>
      <c r="H52" s="2">
        <v>40</v>
      </c>
      <c r="I52" s="2" t="s">
        <v>59</v>
      </c>
      <c r="J52" s="2" t="s">
        <v>15</v>
      </c>
      <c r="K52" s="3" t="s">
        <v>21</v>
      </c>
      <c r="R52" s="2">
        <v>40</v>
      </c>
      <c r="S52" s="2" t="s">
        <v>59</v>
      </c>
      <c r="T52" s="2" t="s">
        <v>15</v>
      </c>
      <c r="U52" s="3" t="s">
        <v>21</v>
      </c>
      <c r="AB52" s="2">
        <v>40</v>
      </c>
      <c r="AC52" s="2" t="s">
        <v>59</v>
      </c>
      <c r="AD52" s="2" t="s">
        <v>15</v>
      </c>
      <c r="AE52" s="3" t="s">
        <v>21</v>
      </c>
    </row>
    <row r="53" spans="2:31" x14ac:dyDescent="0.25">
      <c r="B53" s="2">
        <v>41</v>
      </c>
      <c r="C53" s="2" t="s">
        <v>60</v>
      </c>
      <c r="D53" s="2" t="s">
        <v>15</v>
      </c>
      <c r="E53" s="3" t="s">
        <v>21</v>
      </c>
      <c r="H53" s="2">
        <v>41</v>
      </c>
      <c r="I53" s="2" t="s">
        <v>60</v>
      </c>
      <c r="J53" s="2" t="s">
        <v>15</v>
      </c>
      <c r="K53" s="3" t="s">
        <v>21</v>
      </c>
      <c r="R53" s="2">
        <v>41</v>
      </c>
      <c r="S53" s="2" t="s">
        <v>60</v>
      </c>
      <c r="T53" s="2" t="s">
        <v>15</v>
      </c>
      <c r="U53" s="3" t="s">
        <v>21</v>
      </c>
      <c r="AB53" s="2">
        <v>41</v>
      </c>
      <c r="AC53" s="2" t="s">
        <v>60</v>
      </c>
      <c r="AD53" s="2" t="s">
        <v>15</v>
      </c>
      <c r="AE53" s="3" t="s">
        <v>21</v>
      </c>
    </row>
    <row r="54" spans="2:31" x14ac:dyDescent="0.25">
      <c r="B54" s="2">
        <v>42</v>
      </c>
      <c r="C54" s="2" t="s">
        <v>61</v>
      </c>
      <c r="D54" s="2" t="s">
        <v>31</v>
      </c>
      <c r="E54" s="3">
        <f t="shared" si="0"/>
        <v>3.49</v>
      </c>
      <c r="H54" s="2">
        <v>42</v>
      </c>
      <c r="I54" s="2" t="s">
        <v>61</v>
      </c>
      <c r="J54" s="2" t="s">
        <v>31</v>
      </c>
      <c r="K54" s="3" t="s">
        <v>21</v>
      </c>
      <c r="R54" s="2">
        <v>42</v>
      </c>
      <c r="S54" s="2" t="s">
        <v>61</v>
      </c>
      <c r="T54" s="2" t="s">
        <v>31</v>
      </c>
      <c r="U54" s="3">
        <v>3.49</v>
      </c>
      <c r="AB54" s="2">
        <v>42</v>
      </c>
      <c r="AC54" s="2" t="s">
        <v>61</v>
      </c>
      <c r="AD54" s="2" t="s">
        <v>31</v>
      </c>
      <c r="AE54" s="3">
        <v>3.49</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4"/>
  <sheetViews>
    <sheetView topLeftCell="T1" workbookViewId="0"/>
  </sheetViews>
  <sheetFormatPr defaultRowHeight="15" x14ac:dyDescent="0.25"/>
  <cols>
    <col min="2" max="2" width="11.140625" customWidth="1"/>
    <col min="3" max="3" width="34.140625" bestFit="1" customWidth="1"/>
    <col min="5" max="5" width="9.5703125" bestFit="1" customWidth="1"/>
    <col min="9" max="9" width="34.140625" bestFit="1" customWidth="1"/>
    <col min="11" max="11" width="9.5703125" bestFit="1" customWidth="1"/>
    <col min="19" max="19" width="34.140625" bestFit="1" customWidth="1"/>
    <col min="21" max="21" width="9.5703125" bestFit="1" customWidth="1"/>
    <col min="29" max="29" width="34.140625" bestFit="1" customWidth="1"/>
    <col min="31" max="31" width="9.5703125" bestFit="1" customWidth="1"/>
    <col min="35" max="35" width="11.7109375" customWidth="1"/>
  </cols>
  <sheetData>
    <row r="1" spans="2:35" ht="15" customHeight="1" x14ac:dyDescent="0.25"/>
    <row r="5" spans="2:35" x14ac:dyDescent="0.25">
      <c r="B5" s="116" t="s">
        <v>71</v>
      </c>
      <c r="C5" s="115" t="s">
        <v>85</v>
      </c>
      <c r="D5" s="115"/>
      <c r="E5" s="115"/>
    </row>
    <row r="6" spans="2:35" ht="15.75" thickBot="1" x14ac:dyDescent="0.3">
      <c r="B6" s="116"/>
      <c r="C6" s="115"/>
      <c r="D6" s="115"/>
      <c r="E6" s="115"/>
      <c r="I6" s="1"/>
    </row>
    <row r="7" spans="2:35" x14ac:dyDescent="0.25">
      <c r="H7" s="125" t="s">
        <v>1</v>
      </c>
      <c r="I7" s="126"/>
      <c r="J7" s="127" t="s">
        <v>86</v>
      </c>
      <c r="K7" s="128"/>
      <c r="L7" s="128"/>
      <c r="M7" s="128"/>
      <c r="N7" s="128"/>
      <c r="O7" s="129"/>
      <c r="R7" s="125" t="s">
        <v>1</v>
      </c>
      <c r="S7" s="126"/>
      <c r="T7" s="127" t="s">
        <v>90</v>
      </c>
      <c r="U7" s="128"/>
      <c r="V7" s="128"/>
      <c r="W7" s="128"/>
      <c r="X7" s="128"/>
      <c r="Y7" s="129"/>
      <c r="AB7" s="125" t="s">
        <v>1</v>
      </c>
      <c r="AC7" s="126"/>
      <c r="AD7" s="127" t="s">
        <v>93</v>
      </c>
      <c r="AE7" s="128"/>
      <c r="AF7" s="128"/>
      <c r="AG7" s="128"/>
      <c r="AH7" s="128"/>
      <c r="AI7" s="129"/>
    </row>
    <row r="8" spans="2:35" x14ac:dyDescent="0.25">
      <c r="H8" s="130" t="s">
        <v>3</v>
      </c>
      <c r="I8" s="131"/>
      <c r="J8" s="132" t="s">
        <v>87</v>
      </c>
      <c r="K8" s="133"/>
      <c r="L8" s="133"/>
      <c r="M8" s="133"/>
      <c r="N8" s="133"/>
      <c r="O8" s="134"/>
      <c r="R8" s="130" t="s">
        <v>3</v>
      </c>
      <c r="S8" s="131"/>
      <c r="T8" s="132" t="s">
        <v>91</v>
      </c>
      <c r="U8" s="133"/>
      <c r="V8" s="133"/>
      <c r="W8" s="133"/>
      <c r="X8" s="133"/>
      <c r="Y8" s="134"/>
      <c r="AB8" s="130" t="s">
        <v>3</v>
      </c>
      <c r="AC8" s="131"/>
      <c r="AD8" s="132" t="s">
        <v>94</v>
      </c>
      <c r="AE8" s="133"/>
      <c r="AF8" s="133"/>
      <c r="AG8" s="133"/>
      <c r="AH8" s="133"/>
      <c r="AI8" s="134"/>
    </row>
    <row r="9" spans="2:35" ht="15" customHeight="1" x14ac:dyDescent="0.25">
      <c r="B9" s="117" t="s">
        <v>70</v>
      </c>
      <c r="C9" s="118"/>
      <c r="D9" s="118"/>
      <c r="E9" s="119"/>
      <c r="H9" s="130" t="s">
        <v>5</v>
      </c>
      <c r="I9" s="131"/>
      <c r="J9" s="132" t="s">
        <v>88</v>
      </c>
      <c r="K9" s="133"/>
      <c r="L9" s="133"/>
      <c r="M9" s="133"/>
      <c r="N9" s="133"/>
      <c r="O9" s="134"/>
      <c r="R9" s="130" t="s">
        <v>5</v>
      </c>
      <c r="S9" s="131"/>
      <c r="T9" s="132" t="s">
        <v>92</v>
      </c>
      <c r="U9" s="133"/>
      <c r="V9" s="133"/>
      <c r="W9" s="133"/>
      <c r="X9" s="133"/>
      <c r="Y9" s="134"/>
      <c r="AB9" s="130" t="s">
        <v>5</v>
      </c>
      <c r="AC9" s="131"/>
      <c r="AD9" s="132" t="s">
        <v>95</v>
      </c>
      <c r="AE9" s="133"/>
      <c r="AF9" s="133"/>
      <c r="AG9" s="133"/>
      <c r="AH9" s="133"/>
      <c r="AI9" s="134"/>
    </row>
    <row r="10" spans="2:35" ht="15.75" customHeight="1" thickBot="1" x14ac:dyDescent="0.3">
      <c r="B10" s="120"/>
      <c r="C10" s="121"/>
      <c r="D10" s="121"/>
      <c r="E10" s="122"/>
      <c r="H10" s="123" t="s">
        <v>7</v>
      </c>
      <c r="I10" s="124"/>
      <c r="J10" s="111" t="s">
        <v>89</v>
      </c>
      <c r="K10" s="112"/>
      <c r="L10" s="112"/>
      <c r="M10" s="112"/>
      <c r="N10" s="112"/>
      <c r="O10" s="113"/>
      <c r="R10" s="123" t="s">
        <v>7</v>
      </c>
      <c r="S10" s="124"/>
      <c r="T10" s="111"/>
      <c r="U10" s="112"/>
      <c r="V10" s="112"/>
      <c r="W10" s="112"/>
      <c r="X10" s="112"/>
      <c r="Y10" s="113"/>
      <c r="AB10" s="123" t="s">
        <v>7</v>
      </c>
      <c r="AC10" s="124"/>
      <c r="AD10" s="111" t="s">
        <v>96</v>
      </c>
      <c r="AE10" s="112"/>
      <c r="AF10" s="112"/>
      <c r="AG10" s="112"/>
      <c r="AH10" s="112"/>
      <c r="AI10" s="113"/>
    </row>
    <row r="11" spans="2:35" x14ac:dyDescent="0.25">
      <c r="I11" s="1"/>
      <c r="S11" s="1"/>
      <c r="AC11" s="1"/>
    </row>
    <row r="12" spans="2:35" x14ac:dyDescent="0.25">
      <c r="B12" s="2" t="s">
        <v>9</v>
      </c>
      <c r="C12" s="2" t="s">
        <v>10</v>
      </c>
      <c r="D12" s="2" t="s">
        <v>11</v>
      </c>
      <c r="E12" s="3" t="s">
        <v>12</v>
      </c>
      <c r="H12" s="2" t="s">
        <v>9</v>
      </c>
      <c r="I12" s="2" t="s">
        <v>10</v>
      </c>
      <c r="J12" s="2" t="s">
        <v>11</v>
      </c>
      <c r="K12" s="3" t="s">
        <v>12</v>
      </c>
      <c r="M12" s="114" t="s">
        <v>13</v>
      </c>
      <c r="N12" s="114"/>
      <c r="O12" s="4"/>
      <c r="R12" s="2" t="s">
        <v>9</v>
      </c>
      <c r="S12" s="2" t="s">
        <v>10</v>
      </c>
      <c r="T12" s="2" t="s">
        <v>11</v>
      </c>
      <c r="U12" s="3" t="s">
        <v>12</v>
      </c>
      <c r="W12" s="114" t="s">
        <v>13</v>
      </c>
      <c r="X12" s="114"/>
      <c r="Y12" s="4"/>
      <c r="AB12" s="2" t="s">
        <v>9</v>
      </c>
      <c r="AC12" s="2" t="s">
        <v>10</v>
      </c>
      <c r="AD12" s="2" t="s">
        <v>11</v>
      </c>
      <c r="AE12" s="3" t="s">
        <v>12</v>
      </c>
      <c r="AG12" s="114" t="s">
        <v>13</v>
      </c>
      <c r="AH12" s="114"/>
      <c r="AI12" s="4"/>
    </row>
    <row r="13" spans="2:35" x14ac:dyDescent="0.25">
      <c r="B13" s="2">
        <v>1</v>
      </c>
      <c r="C13" s="2" t="s">
        <v>14</v>
      </c>
      <c r="D13" s="2" t="s">
        <v>15</v>
      </c>
      <c r="E13" s="3">
        <f>AVERAGE($K13,$U13,$AE13)</f>
        <v>3.24</v>
      </c>
      <c r="H13" s="2">
        <v>1</v>
      </c>
      <c r="I13" s="2" t="s">
        <v>14</v>
      </c>
      <c r="J13" s="2" t="s">
        <v>15</v>
      </c>
      <c r="K13" s="3">
        <v>2.99</v>
      </c>
      <c r="R13" s="2">
        <v>1</v>
      </c>
      <c r="S13" s="2" t="s">
        <v>14</v>
      </c>
      <c r="T13" s="2" t="s">
        <v>15</v>
      </c>
      <c r="U13" s="3">
        <v>3.49</v>
      </c>
      <c r="AB13" s="2">
        <v>1</v>
      </c>
      <c r="AC13" s="2" t="s">
        <v>14</v>
      </c>
      <c r="AD13" s="2" t="s">
        <v>15</v>
      </c>
      <c r="AE13" s="3" t="s">
        <v>21</v>
      </c>
    </row>
    <row r="14" spans="2:35" x14ac:dyDescent="0.25">
      <c r="B14" s="2">
        <f>B13+1</f>
        <v>2</v>
      </c>
      <c r="C14" s="2" t="s">
        <v>16</v>
      </c>
      <c r="D14" s="2" t="s">
        <v>15</v>
      </c>
      <c r="E14" s="3">
        <f t="shared" ref="E14:E54" si="0">AVERAGE($K14,$U14,$AE14)</f>
        <v>2.99</v>
      </c>
      <c r="H14" s="2">
        <f>H13+1</f>
        <v>2</v>
      </c>
      <c r="I14" s="2" t="s">
        <v>16</v>
      </c>
      <c r="J14" s="2" t="s">
        <v>15</v>
      </c>
      <c r="K14" s="3">
        <v>3.99</v>
      </c>
      <c r="R14" s="2">
        <f>R13+1</f>
        <v>2</v>
      </c>
      <c r="S14" s="2" t="s">
        <v>16</v>
      </c>
      <c r="T14" s="2" t="s">
        <v>15</v>
      </c>
      <c r="U14" s="3">
        <v>1.99</v>
      </c>
      <c r="AB14" s="2">
        <f>AB13+1</f>
        <v>2</v>
      </c>
      <c r="AC14" s="2" t="s">
        <v>16</v>
      </c>
      <c r="AD14" s="2" t="s">
        <v>15</v>
      </c>
      <c r="AE14" s="3">
        <v>2.99</v>
      </c>
    </row>
    <row r="15" spans="2:35" x14ac:dyDescent="0.25">
      <c r="B15" s="2">
        <f t="shared" ref="B15:B50" si="1">B14+1</f>
        <v>3</v>
      </c>
      <c r="C15" s="2" t="s">
        <v>17</v>
      </c>
      <c r="D15" s="2" t="s">
        <v>18</v>
      </c>
      <c r="E15" s="3">
        <f t="shared" si="0"/>
        <v>1.83</v>
      </c>
      <c r="H15" s="2">
        <f t="shared" ref="H15:H50" si="2">H14+1</f>
        <v>3</v>
      </c>
      <c r="I15" s="2" t="s">
        <v>17</v>
      </c>
      <c r="J15" s="2" t="s">
        <v>18</v>
      </c>
      <c r="K15" s="3">
        <v>2</v>
      </c>
      <c r="R15" s="2">
        <f t="shared" ref="R15:R50" si="3">R14+1</f>
        <v>3</v>
      </c>
      <c r="S15" s="2" t="s">
        <v>17</v>
      </c>
      <c r="T15" s="2" t="s">
        <v>18</v>
      </c>
      <c r="U15" s="3">
        <v>1.99</v>
      </c>
      <c r="AB15" s="2">
        <f t="shared" ref="AB15:AB50" si="4">AB14+1</f>
        <v>3</v>
      </c>
      <c r="AC15" s="2" t="s">
        <v>17</v>
      </c>
      <c r="AD15" s="2" t="s">
        <v>18</v>
      </c>
      <c r="AE15" s="3">
        <v>1.5</v>
      </c>
    </row>
    <row r="16" spans="2:35" x14ac:dyDescent="0.25">
      <c r="B16" s="2">
        <f t="shared" si="1"/>
        <v>4</v>
      </c>
      <c r="C16" s="2" t="s">
        <v>19</v>
      </c>
      <c r="D16" s="2" t="s">
        <v>15</v>
      </c>
      <c r="E16" s="3">
        <f t="shared" si="0"/>
        <v>24.233333333333331</v>
      </c>
      <c r="H16" s="2">
        <f t="shared" si="2"/>
        <v>4</v>
      </c>
      <c r="I16" s="2" t="s">
        <v>19</v>
      </c>
      <c r="J16" s="2" t="s">
        <v>15</v>
      </c>
      <c r="K16" s="3">
        <v>24.9</v>
      </c>
      <c r="R16" s="2">
        <f t="shared" si="3"/>
        <v>4</v>
      </c>
      <c r="S16" s="2" t="s">
        <v>19</v>
      </c>
      <c r="T16" s="2" t="s">
        <v>15</v>
      </c>
      <c r="U16" s="3">
        <v>23.9</v>
      </c>
      <c r="AB16" s="2">
        <f t="shared" si="4"/>
        <v>4</v>
      </c>
      <c r="AC16" s="2" t="s">
        <v>19</v>
      </c>
      <c r="AD16" s="2" t="s">
        <v>15</v>
      </c>
      <c r="AE16" s="3">
        <v>23.9</v>
      </c>
    </row>
    <row r="17" spans="2:31" x14ac:dyDescent="0.25">
      <c r="B17" s="2">
        <f t="shared" si="1"/>
        <v>5</v>
      </c>
      <c r="C17" s="2" t="s">
        <v>20</v>
      </c>
      <c r="D17" s="2" t="s">
        <v>15</v>
      </c>
      <c r="E17" s="3">
        <f t="shared" si="0"/>
        <v>9.24</v>
      </c>
      <c r="H17" s="2">
        <f t="shared" si="2"/>
        <v>5</v>
      </c>
      <c r="I17" s="2" t="s">
        <v>20</v>
      </c>
      <c r="J17" s="2" t="s">
        <v>15</v>
      </c>
      <c r="K17" s="3" t="s">
        <v>21</v>
      </c>
      <c r="R17" s="2">
        <f t="shared" si="3"/>
        <v>5</v>
      </c>
      <c r="S17" s="2" t="s">
        <v>20</v>
      </c>
      <c r="T17" s="2" t="s">
        <v>15</v>
      </c>
      <c r="U17" s="3">
        <v>9.99</v>
      </c>
      <c r="AB17" s="2">
        <f t="shared" si="4"/>
        <v>5</v>
      </c>
      <c r="AC17" s="2" t="s">
        <v>20</v>
      </c>
      <c r="AD17" s="2" t="s">
        <v>15</v>
      </c>
      <c r="AE17" s="3">
        <v>8.49</v>
      </c>
    </row>
    <row r="18" spans="2:31" x14ac:dyDescent="0.25">
      <c r="B18" s="2">
        <v>6</v>
      </c>
      <c r="C18" s="2" t="s">
        <v>22</v>
      </c>
      <c r="D18" s="2" t="s">
        <v>15</v>
      </c>
      <c r="E18" s="3">
        <f t="shared" si="0"/>
        <v>3.7333333333333329</v>
      </c>
      <c r="H18" s="2">
        <v>6</v>
      </c>
      <c r="I18" s="2" t="s">
        <v>22</v>
      </c>
      <c r="J18" s="2" t="s">
        <v>15</v>
      </c>
      <c r="K18" s="3">
        <v>3.75</v>
      </c>
      <c r="R18" s="2">
        <v>6</v>
      </c>
      <c r="S18" s="2" t="s">
        <v>22</v>
      </c>
      <c r="T18" s="2" t="s">
        <v>15</v>
      </c>
      <c r="U18" s="3">
        <v>3.95</v>
      </c>
      <c r="AB18" s="2">
        <v>6</v>
      </c>
      <c r="AC18" s="2" t="s">
        <v>22</v>
      </c>
      <c r="AD18" s="2" t="s">
        <v>15</v>
      </c>
      <c r="AE18" s="3">
        <v>3.5</v>
      </c>
    </row>
    <row r="19" spans="2:31" x14ac:dyDescent="0.25">
      <c r="B19" s="2">
        <v>7</v>
      </c>
      <c r="C19" s="2" t="s">
        <v>23</v>
      </c>
      <c r="D19" s="2" t="s">
        <v>15</v>
      </c>
      <c r="E19" s="3" t="s">
        <v>21</v>
      </c>
      <c r="H19" s="2">
        <v>7</v>
      </c>
      <c r="I19" s="2" t="s">
        <v>23</v>
      </c>
      <c r="J19" s="2" t="s">
        <v>15</v>
      </c>
      <c r="K19" s="3" t="s">
        <v>21</v>
      </c>
      <c r="R19" s="2">
        <v>7</v>
      </c>
      <c r="S19" s="2" t="s">
        <v>23</v>
      </c>
      <c r="T19" s="2" t="s">
        <v>15</v>
      </c>
      <c r="U19" s="3" t="s">
        <v>21</v>
      </c>
      <c r="AB19" s="2">
        <v>7</v>
      </c>
      <c r="AC19" s="2" t="s">
        <v>23</v>
      </c>
      <c r="AD19" s="2" t="s">
        <v>15</v>
      </c>
      <c r="AE19" s="3" t="s">
        <v>21</v>
      </c>
    </row>
    <row r="20" spans="2:31" x14ac:dyDescent="0.25">
      <c r="B20" s="2">
        <f t="shared" si="1"/>
        <v>8</v>
      </c>
      <c r="C20" s="2" t="s">
        <v>24</v>
      </c>
      <c r="D20" s="2" t="s">
        <v>15</v>
      </c>
      <c r="E20" s="3">
        <f t="shared" si="0"/>
        <v>4.24</v>
      </c>
      <c r="H20" s="2">
        <f t="shared" si="2"/>
        <v>8</v>
      </c>
      <c r="I20" s="2" t="s">
        <v>24</v>
      </c>
      <c r="J20" s="2" t="s">
        <v>15</v>
      </c>
      <c r="K20" s="3">
        <v>3.99</v>
      </c>
      <c r="R20" s="2">
        <f t="shared" si="3"/>
        <v>8</v>
      </c>
      <c r="S20" s="2" t="s">
        <v>24</v>
      </c>
      <c r="T20" s="2" t="s">
        <v>15</v>
      </c>
      <c r="U20" s="3">
        <v>4.49</v>
      </c>
      <c r="AB20" s="2">
        <f t="shared" si="4"/>
        <v>8</v>
      </c>
      <c r="AC20" s="2" t="s">
        <v>24</v>
      </c>
      <c r="AD20" s="2" t="s">
        <v>15</v>
      </c>
      <c r="AE20" s="3" t="s">
        <v>21</v>
      </c>
    </row>
    <row r="21" spans="2:31" x14ac:dyDescent="0.25">
      <c r="B21" s="2">
        <f t="shared" si="1"/>
        <v>9</v>
      </c>
      <c r="C21" s="2" t="s">
        <v>25</v>
      </c>
      <c r="D21" s="2" t="s">
        <v>15</v>
      </c>
      <c r="E21" s="3">
        <f t="shared" si="0"/>
        <v>4.13</v>
      </c>
      <c r="H21" s="2">
        <f t="shared" si="2"/>
        <v>9</v>
      </c>
      <c r="I21" s="2" t="s">
        <v>25</v>
      </c>
      <c r="J21" s="2" t="s">
        <v>15</v>
      </c>
      <c r="K21" s="3">
        <v>3.69</v>
      </c>
      <c r="R21" s="2">
        <f t="shared" si="3"/>
        <v>9</v>
      </c>
      <c r="S21" s="2" t="s">
        <v>25</v>
      </c>
      <c r="T21" s="2" t="s">
        <v>15</v>
      </c>
      <c r="U21" s="3">
        <v>3.95</v>
      </c>
      <c r="AB21" s="2">
        <f t="shared" si="4"/>
        <v>9</v>
      </c>
      <c r="AC21" s="2" t="s">
        <v>25</v>
      </c>
      <c r="AD21" s="2" t="s">
        <v>15</v>
      </c>
      <c r="AE21" s="3">
        <v>4.75</v>
      </c>
    </row>
    <row r="22" spans="2:31" x14ac:dyDescent="0.25">
      <c r="B22" s="2">
        <f t="shared" si="1"/>
        <v>10</v>
      </c>
      <c r="C22" s="2" t="s">
        <v>26</v>
      </c>
      <c r="D22" s="2" t="s">
        <v>15</v>
      </c>
      <c r="E22" s="3">
        <f t="shared" si="0"/>
        <v>3.39</v>
      </c>
      <c r="H22" s="2">
        <f t="shared" si="2"/>
        <v>10</v>
      </c>
      <c r="I22" s="2" t="s">
        <v>26</v>
      </c>
      <c r="J22" s="2" t="s">
        <v>15</v>
      </c>
      <c r="K22" s="3">
        <v>2.79</v>
      </c>
      <c r="R22" s="2">
        <f t="shared" si="3"/>
        <v>10</v>
      </c>
      <c r="S22" s="2" t="s">
        <v>26</v>
      </c>
      <c r="T22" s="2" t="s">
        <v>15</v>
      </c>
      <c r="U22" s="3">
        <v>3.99</v>
      </c>
      <c r="AB22" s="2">
        <f t="shared" si="4"/>
        <v>10</v>
      </c>
      <c r="AC22" s="2" t="s">
        <v>26</v>
      </c>
      <c r="AD22" s="2" t="s">
        <v>15</v>
      </c>
      <c r="AE22" s="3" t="s">
        <v>21</v>
      </c>
    </row>
    <row r="23" spans="2:31" x14ac:dyDescent="0.25">
      <c r="B23" s="2">
        <f t="shared" si="1"/>
        <v>11</v>
      </c>
      <c r="C23" s="2" t="s">
        <v>27</v>
      </c>
      <c r="D23" s="2" t="s">
        <v>15</v>
      </c>
      <c r="E23" s="3">
        <f t="shared" si="0"/>
        <v>2.64</v>
      </c>
      <c r="H23" s="2">
        <f t="shared" si="2"/>
        <v>11</v>
      </c>
      <c r="I23" s="2" t="s">
        <v>27</v>
      </c>
      <c r="J23" s="2" t="s">
        <v>15</v>
      </c>
      <c r="K23" s="3">
        <v>2.99</v>
      </c>
      <c r="R23" s="2">
        <f t="shared" si="3"/>
        <v>11</v>
      </c>
      <c r="S23" s="2" t="s">
        <v>27</v>
      </c>
      <c r="T23" s="2" t="s">
        <v>15</v>
      </c>
      <c r="U23" s="3">
        <v>2.29</v>
      </c>
      <c r="AB23" s="2">
        <f t="shared" si="4"/>
        <v>11</v>
      </c>
      <c r="AC23" s="2" t="s">
        <v>27</v>
      </c>
      <c r="AD23" s="2" t="s">
        <v>15</v>
      </c>
      <c r="AE23" s="3" t="s">
        <v>21</v>
      </c>
    </row>
    <row r="24" spans="2:31" x14ac:dyDescent="0.25">
      <c r="B24" s="2">
        <f t="shared" si="1"/>
        <v>12</v>
      </c>
      <c r="C24" s="2" t="s">
        <v>28</v>
      </c>
      <c r="D24" s="2" t="s">
        <v>15</v>
      </c>
      <c r="E24" s="3">
        <f t="shared" si="0"/>
        <v>15.745000000000001</v>
      </c>
      <c r="H24" s="2">
        <f t="shared" si="2"/>
        <v>12</v>
      </c>
      <c r="I24" s="2" t="s">
        <v>28</v>
      </c>
      <c r="J24" s="2" t="s">
        <v>15</v>
      </c>
      <c r="K24" s="3" t="s">
        <v>21</v>
      </c>
      <c r="R24" s="2">
        <f t="shared" si="3"/>
        <v>12</v>
      </c>
      <c r="S24" s="2" t="s">
        <v>28</v>
      </c>
      <c r="T24" s="2" t="s">
        <v>15</v>
      </c>
      <c r="U24" s="3">
        <v>11.99</v>
      </c>
      <c r="AB24" s="2">
        <f t="shared" si="4"/>
        <v>12</v>
      </c>
      <c r="AC24" s="2" t="s">
        <v>28</v>
      </c>
      <c r="AD24" s="2" t="s">
        <v>15</v>
      </c>
      <c r="AE24" s="3">
        <v>19.5</v>
      </c>
    </row>
    <row r="25" spans="2:31" x14ac:dyDescent="0.25">
      <c r="B25" s="2">
        <f t="shared" si="1"/>
        <v>13</v>
      </c>
      <c r="C25" s="2" t="s">
        <v>29</v>
      </c>
      <c r="D25" s="2" t="s">
        <v>15</v>
      </c>
      <c r="E25" s="3">
        <f t="shared" si="0"/>
        <v>13.97</v>
      </c>
      <c r="H25" s="2">
        <f t="shared" si="2"/>
        <v>13</v>
      </c>
      <c r="I25" s="2" t="s">
        <v>29</v>
      </c>
      <c r="J25" s="2" t="s">
        <v>15</v>
      </c>
      <c r="K25" s="3" t="s">
        <v>21</v>
      </c>
      <c r="R25" s="2">
        <f t="shared" si="3"/>
        <v>13</v>
      </c>
      <c r="S25" s="2" t="s">
        <v>29</v>
      </c>
      <c r="T25" s="2" t="s">
        <v>15</v>
      </c>
      <c r="U25" s="3" t="s">
        <v>21</v>
      </c>
      <c r="AB25" s="2">
        <f t="shared" si="4"/>
        <v>13</v>
      </c>
      <c r="AC25" s="2" t="s">
        <v>29</v>
      </c>
      <c r="AD25" s="2" t="s">
        <v>15</v>
      </c>
      <c r="AE25" s="3">
        <v>13.97</v>
      </c>
    </row>
    <row r="26" spans="2:31" x14ac:dyDescent="0.25">
      <c r="B26" s="2">
        <f t="shared" si="1"/>
        <v>14</v>
      </c>
      <c r="C26" s="2" t="s">
        <v>30</v>
      </c>
      <c r="D26" s="2" t="s">
        <v>31</v>
      </c>
      <c r="E26" s="3">
        <f t="shared" si="0"/>
        <v>3.64</v>
      </c>
      <c r="H26" s="2">
        <f t="shared" si="2"/>
        <v>14</v>
      </c>
      <c r="I26" s="2" t="s">
        <v>30</v>
      </c>
      <c r="J26" s="2" t="s">
        <v>31</v>
      </c>
      <c r="K26" s="3">
        <v>3.99</v>
      </c>
      <c r="R26" s="2">
        <f t="shared" si="3"/>
        <v>14</v>
      </c>
      <c r="S26" s="2" t="s">
        <v>30</v>
      </c>
      <c r="T26" s="2" t="s">
        <v>31</v>
      </c>
      <c r="U26" s="3">
        <v>3.29</v>
      </c>
      <c r="AB26" s="2">
        <f t="shared" si="4"/>
        <v>14</v>
      </c>
      <c r="AC26" s="2" t="s">
        <v>30</v>
      </c>
      <c r="AD26" s="2" t="s">
        <v>31</v>
      </c>
      <c r="AE26" s="3" t="s">
        <v>21</v>
      </c>
    </row>
    <row r="27" spans="2:31" x14ac:dyDescent="0.25">
      <c r="B27" s="2">
        <f t="shared" si="1"/>
        <v>15</v>
      </c>
      <c r="C27" s="2" t="s">
        <v>32</v>
      </c>
      <c r="D27" s="2" t="s">
        <v>15</v>
      </c>
      <c r="E27" s="3">
        <f t="shared" si="0"/>
        <v>4.3233333333333333</v>
      </c>
      <c r="H27" s="2">
        <f t="shared" si="2"/>
        <v>15</v>
      </c>
      <c r="I27" s="2" t="s">
        <v>32</v>
      </c>
      <c r="J27" s="2" t="s">
        <v>15</v>
      </c>
      <c r="K27" s="3">
        <v>2.4900000000000002</v>
      </c>
      <c r="R27" s="2">
        <f t="shared" si="3"/>
        <v>15</v>
      </c>
      <c r="S27" s="2" t="s">
        <v>32</v>
      </c>
      <c r="T27" s="2" t="s">
        <v>15</v>
      </c>
      <c r="U27" s="3">
        <v>1.99</v>
      </c>
      <c r="AB27" s="2">
        <f t="shared" si="4"/>
        <v>15</v>
      </c>
      <c r="AC27" s="2" t="s">
        <v>32</v>
      </c>
      <c r="AD27" s="2" t="s">
        <v>15</v>
      </c>
      <c r="AE27" s="3">
        <v>8.49</v>
      </c>
    </row>
    <row r="28" spans="2:31" x14ac:dyDescent="0.25">
      <c r="B28" s="2">
        <f t="shared" si="1"/>
        <v>16</v>
      </c>
      <c r="C28" s="2" t="s">
        <v>33</v>
      </c>
      <c r="D28" s="2" t="s">
        <v>15</v>
      </c>
      <c r="E28" s="3">
        <f t="shared" si="0"/>
        <v>2.6933333333333334</v>
      </c>
      <c r="H28" s="2">
        <f t="shared" si="2"/>
        <v>16</v>
      </c>
      <c r="I28" s="2" t="s">
        <v>33</v>
      </c>
      <c r="J28" s="2" t="s">
        <v>15</v>
      </c>
      <c r="K28" s="3">
        <v>2.4900000000000002</v>
      </c>
      <c r="R28" s="2">
        <f t="shared" si="3"/>
        <v>16</v>
      </c>
      <c r="S28" s="2" t="s">
        <v>33</v>
      </c>
      <c r="T28" s="2" t="s">
        <v>15</v>
      </c>
      <c r="U28" s="3">
        <v>1.99</v>
      </c>
      <c r="AB28" s="2">
        <f t="shared" si="4"/>
        <v>16</v>
      </c>
      <c r="AC28" s="2" t="s">
        <v>33</v>
      </c>
      <c r="AD28" s="2" t="s">
        <v>15</v>
      </c>
      <c r="AE28" s="3">
        <v>3.6</v>
      </c>
    </row>
    <row r="29" spans="2:31" x14ac:dyDescent="0.25">
      <c r="B29" s="2">
        <f t="shared" si="1"/>
        <v>17</v>
      </c>
      <c r="C29" s="2" t="s">
        <v>34</v>
      </c>
      <c r="D29" s="2" t="s">
        <v>15</v>
      </c>
      <c r="E29" s="3">
        <f t="shared" si="0"/>
        <v>3.49</v>
      </c>
      <c r="H29" s="2">
        <f t="shared" si="2"/>
        <v>17</v>
      </c>
      <c r="I29" s="2" t="s">
        <v>34</v>
      </c>
      <c r="J29" s="2" t="s">
        <v>15</v>
      </c>
      <c r="K29" s="3">
        <v>3.99</v>
      </c>
      <c r="R29" s="2">
        <f t="shared" si="3"/>
        <v>17</v>
      </c>
      <c r="S29" s="2" t="s">
        <v>34</v>
      </c>
      <c r="T29" s="2" t="s">
        <v>15</v>
      </c>
      <c r="U29" s="3">
        <v>2.99</v>
      </c>
      <c r="AB29" s="2">
        <f t="shared" si="4"/>
        <v>17</v>
      </c>
      <c r="AC29" s="2" t="s">
        <v>34</v>
      </c>
      <c r="AD29" s="2" t="s">
        <v>15</v>
      </c>
      <c r="AE29" s="3" t="s">
        <v>21</v>
      </c>
    </row>
    <row r="30" spans="2:31" x14ac:dyDescent="0.25">
      <c r="B30" s="2">
        <f t="shared" si="1"/>
        <v>18</v>
      </c>
      <c r="C30" s="2" t="s">
        <v>35</v>
      </c>
      <c r="D30" s="2" t="s">
        <v>15</v>
      </c>
      <c r="E30" s="3">
        <f t="shared" si="0"/>
        <v>2.5333333333333332</v>
      </c>
      <c r="H30" s="2">
        <f t="shared" si="2"/>
        <v>18</v>
      </c>
      <c r="I30" s="2" t="s">
        <v>35</v>
      </c>
      <c r="J30" s="2" t="s">
        <v>15</v>
      </c>
      <c r="K30" s="3">
        <v>3.5</v>
      </c>
      <c r="R30" s="2">
        <f t="shared" si="3"/>
        <v>18</v>
      </c>
      <c r="S30" s="2" t="s">
        <v>35</v>
      </c>
      <c r="T30" s="2" t="s">
        <v>15</v>
      </c>
      <c r="U30" s="3">
        <v>2.6</v>
      </c>
      <c r="AB30" s="2">
        <f t="shared" si="4"/>
        <v>18</v>
      </c>
      <c r="AC30" s="2" t="s">
        <v>35</v>
      </c>
      <c r="AD30" s="2" t="s">
        <v>15</v>
      </c>
      <c r="AE30" s="3">
        <v>1.5</v>
      </c>
    </row>
    <row r="31" spans="2:31" x14ac:dyDescent="0.25">
      <c r="B31" s="2">
        <f t="shared" si="1"/>
        <v>19</v>
      </c>
      <c r="C31" s="2" t="s">
        <v>36</v>
      </c>
      <c r="D31" s="2" t="s">
        <v>15</v>
      </c>
      <c r="E31" s="3" t="s">
        <v>21</v>
      </c>
      <c r="H31" s="2">
        <f t="shared" si="2"/>
        <v>19</v>
      </c>
      <c r="I31" s="2" t="s">
        <v>36</v>
      </c>
      <c r="J31" s="2" t="s">
        <v>15</v>
      </c>
      <c r="K31" s="3" t="s">
        <v>21</v>
      </c>
      <c r="R31" s="2">
        <f t="shared" si="3"/>
        <v>19</v>
      </c>
      <c r="S31" s="2" t="s">
        <v>36</v>
      </c>
      <c r="T31" s="2" t="s">
        <v>15</v>
      </c>
      <c r="U31" s="3" t="s">
        <v>21</v>
      </c>
      <c r="AB31" s="2">
        <f t="shared" si="4"/>
        <v>19</v>
      </c>
      <c r="AC31" s="2" t="s">
        <v>36</v>
      </c>
      <c r="AD31" s="2" t="s">
        <v>15</v>
      </c>
      <c r="AE31" s="3" t="s">
        <v>21</v>
      </c>
    </row>
    <row r="32" spans="2:31" x14ac:dyDescent="0.25">
      <c r="B32" s="2">
        <f t="shared" si="1"/>
        <v>20</v>
      </c>
      <c r="C32" s="2" t="s">
        <v>37</v>
      </c>
      <c r="D32" s="2" t="s">
        <v>15</v>
      </c>
      <c r="E32" s="3">
        <f t="shared" si="0"/>
        <v>9.52</v>
      </c>
      <c r="H32" s="2">
        <f t="shared" si="2"/>
        <v>20</v>
      </c>
      <c r="I32" s="2" t="s">
        <v>37</v>
      </c>
      <c r="J32" s="2" t="s">
        <v>15</v>
      </c>
      <c r="K32" s="3" t="s">
        <v>21</v>
      </c>
      <c r="R32" s="2">
        <f t="shared" si="3"/>
        <v>20</v>
      </c>
      <c r="S32" s="2" t="s">
        <v>37</v>
      </c>
      <c r="T32" s="2" t="s">
        <v>15</v>
      </c>
      <c r="U32" s="3">
        <v>9.69</v>
      </c>
      <c r="AB32" s="2">
        <f t="shared" si="4"/>
        <v>20</v>
      </c>
      <c r="AC32" s="2" t="s">
        <v>37</v>
      </c>
      <c r="AD32" s="2" t="s">
        <v>15</v>
      </c>
      <c r="AE32" s="3">
        <v>9.35</v>
      </c>
    </row>
    <row r="33" spans="2:31" x14ac:dyDescent="0.25">
      <c r="B33" s="2">
        <f t="shared" si="1"/>
        <v>21</v>
      </c>
      <c r="C33" s="1" t="s">
        <v>38</v>
      </c>
      <c r="D33" s="2" t="s">
        <v>15</v>
      </c>
      <c r="E33" s="3" t="s">
        <v>21</v>
      </c>
      <c r="H33" s="2">
        <f t="shared" si="2"/>
        <v>21</v>
      </c>
      <c r="I33" s="1" t="s">
        <v>38</v>
      </c>
      <c r="J33" s="2" t="s">
        <v>15</v>
      </c>
      <c r="K33" s="3" t="s">
        <v>21</v>
      </c>
      <c r="R33" s="2">
        <f t="shared" si="3"/>
        <v>21</v>
      </c>
      <c r="S33" s="1" t="s">
        <v>38</v>
      </c>
      <c r="T33" s="2" t="s">
        <v>15</v>
      </c>
      <c r="U33" s="3" t="s">
        <v>21</v>
      </c>
      <c r="AB33" s="2">
        <f t="shared" si="4"/>
        <v>21</v>
      </c>
      <c r="AC33" s="1" t="s">
        <v>38</v>
      </c>
      <c r="AD33" s="2" t="s">
        <v>15</v>
      </c>
      <c r="AE33" s="3" t="s">
        <v>21</v>
      </c>
    </row>
    <row r="34" spans="2:31" x14ac:dyDescent="0.25">
      <c r="B34" s="2">
        <f t="shared" si="1"/>
        <v>22</v>
      </c>
      <c r="C34" s="2" t="s">
        <v>39</v>
      </c>
      <c r="D34" s="2" t="s">
        <v>15</v>
      </c>
      <c r="E34" s="3">
        <f t="shared" si="0"/>
        <v>4.1399999999999997</v>
      </c>
      <c r="H34" s="2">
        <f t="shared" si="2"/>
        <v>22</v>
      </c>
      <c r="I34" s="2" t="s">
        <v>39</v>
      </c>
      <c r="J34" s="2" t="s">
        <v>15</v>
      </c>
      <c r="K34" s="3">
        <v>3.69</v>
      </c>
      <c r="R34" s="2">
        <f t="shared" si="3"/>
        <v>22</v>
      </c>
      <c r="S34" s="2" t="s">
        <v>39</v>
      </c>
      <c r="T34" s="2" t="s">
        <v>15</v>
      </c>
      <c r="U34" s="3">
        <v>4.59</v>
      </c>
      <c r="AB34" s="2">
        <f t="shared" si="4"/>
        <v>22</v>
      </c>
      <c r="AC34" s="2" t="s">
        <v>39</v>
      </c>
      <c r="AD34" s="2" t="s">
        <v>15</v>
      </c>
      <c r="AE34" s="3" t="s">
        <v>21</v>
      </c>
    </row>
    <row r="35" spans="2:31" x14ac:dyDescent="0.25">
      <c r="B35" s="2">
        <f t="shared" si="1"/>
        <v>23</v>
      </c>
      <c r="C35" s="2" t="s">
        <v>40</v>
      </c>
      <c r="D35" s="2" t="s">
        <v>15</v>
      </c>
      <c r="E35" s="3">
        <f t="shared" si="0"/>
        <v>2.25</v>
      </c>
      <c r="H35" s="2">
        <f t="shared" si="2"/>
        <v>23</v>
      </c>
      <c r="I35" s="2" t="s">
        <v>40</v>
      </c>
      <c r="J35" s="2" t="s">
        <v>15</v>
      </c>
      <c r="K35" s="3" t="s">
        <v>21</v>
      </c>
      <c r="R35" s="2">
        <f t="shared" si="3"/>
        <v>23</v>
      </c>
      <c r="S35" s="2" t="s">
        <v>40</v>
      </c>
      <c r="T35" s="2" t="s">
        <v>15</v>
      </c>
      <c r="U35" s="3" t="s">
        <v>21</v>
      </c>
      <c r="AB35" s="2">
        <f t="shared" si="4"/>
        <v>23</v>
      </c>
      <c r="AC35" s="2" t="s">
        <v>40</v>
      </c>
      <c r="AD35" s="2" t="s">
        <v>15</v>
      </c>
      <c r="AE35" s="3">
        <v>2.25</v>
      </c>
    </row>
    <row r="36" spans="2:31" x14ac:dyDescent="0.25">
      <c r="B36" s="2">
        <f>B35+1</f>
        <v>24</v>
      </c>
      <c r="C36" s="2" t="s">
        <v>41</v>
      </c>
      <c r="D36" s="2" t="s">
        <v>42</v>
      </c>
      <c r="E36" s="3" t="s">
        <v>21</v>
      </c>
      <c r="H36" s="2">
        <f>H35+1</f>
        <v>24</v>
      </c>
      <c r="I36" s="2" t="s">
        <v>41</v>
      </c>
      <c r="J36" s="2" t="s">
        <v>42</v>
      </c>
      <c r="K36" s="3" t="s">
        <v>21</v>
      </c>
      <c r="R36" s="2">
        <f>R35+1</f>
        <v>24</v>
      </c>
      <c r="S36" s="2" t="s">
        <v>41</v>
      </c>
      <c r="T36" s="2" t="s">
        <v>42</v>
      </c>
      <c r="U36" s="3" t="s">
        <v>21</v>
      </c>
      <c r="AB36" s="2">
        <f>AB35+1</f>
        <v>24</v>
      </c>
      <c r="AC36" s="2" t="s">
        <v>41</v>
      </c>
      <c r="AD36" s="2" t="s">
        <v>42</v>
      </c>
      <c r="AE36" s="3" t="s">
        <v>21</v>
      </c>
    </row>
    <row r="37" spans="2:31" x14ac:dyDescent="0.25">
      <c r="B37" s="2">
        <f t="shared" si="1"/>
        <v>25</v>
      </c>
      <c r="C37" s="2" t="s">
        <v>43</v>
      </c>
      <c r="D37" s="2" t="s">
        <v>15</v>
      </c>
      <c r="E37" s="3">
        <f t="shared" si="0"/>
        <v>3.04</v>
      </c>
      <c r="H37" s="2">
        <f t="shared" si="2"/>
        <v>25</v>
      </c>
      <c r="I37" s="2" t="s">
        <v>43</v>
      </c>
      <c r="J37" s="2" t="s">
        <v>15</v>
      </c>
      <c r="K37" s="3">
        <v>3.49</v>
      </c>
      <c r="R37" s="2">
        <f t="shared" si="3"/>
        <v>25</v>
      </c>
      <c r="S37" s="2" t="s">
        <v>43</v>
      </c>
      <c r="T37" s="2" t="s">
        <v>15</v>
      </c>
      <c r="U37" s="3">
        <v>2.59</v>
      </c>
      <c r="AB37" s="2">
        <f t="shared" si="4"/>
        <v>25</v>
      </c>
      <c r="AC37" s="2" t="s">
        <v>43</v>
      </c>
      <c r="AD37" s="2" t="s">
        <v>15</v>
      </c>
      <c r="AE37" s="3" t="s">
        <v>21</v>
      </c>
    </row>
    <row r="38" spans="2:31" x14ac:dyDescent="0.25">
      <c r="B38" s="2">
        <f t="shared" si="1"/>
        <v>26</v>
      </c>
      <c r="C38" s="2" t="s">
        <v>44</v>
      </c>
      <c r="D38" s="2" t="s">
        <v>15</v>
      </c>
      <c r="E38" s="3">
        <f t="shared" si="0"/>
        <v>6.74</v>
      </c>
      <c r="H38" s="2">
        <f t="shared" si="2"/>
        <v>26</v>
      </c>
      <c r="I38" s="2" t="s">
        <v>44</v>
      </c>
      <c r="J38" s="2" t="s">
        <v>15</v>
      </c>
      <c r="K38" s="3">
        <v>3.49</v>
      </c>
      <c r="R38" s="2">
        <f t="shared" si="3"/>
        <v>26</v>
      </c>
      <c r="S38" s="2" t="s">
        <v>44</v>
      </c>
      <c r="T38" s="2" t="s">
        <v>15</v>
      </c>
      <c r="U38" s="3">
        <v>9.99</v>
      </c>
      <c r="AB38" s="2">
        <f t="shared" si="4"/>
        <v>26</v>
      </c>
      <c r="AC38" s="2" t="s">
        <v>44</v>
      </c>
      <c r="AD38" s="2" t="s">
        <v>15</v>
      </c>
      <c r="AE38" s="3" t="s">
        <v>21</v>
      </c>
    </row>
    <row r="39" spans="2:31" x14ac:dyDescent="0.25">
      <c r="B39" s="2">
        <f t="shared" si="1"/>
        <v>27</v>
      </c>
      <c r="C39" s="2" t="s">
        <v>45</v>
      </c>
      <c r="D39" s="2" t="s">
        <v>15</v>
      </c>
      <c r="E39" s="3">
        <f t="shared" si="0"/>
        <v>6.6566666666666663</v>
      </c>
      <c r="H39" s="2">
        <f t="shared" si="2"/>
        <v>27</v>
      </c>
      <c r="I39" s="2" t="s">
        <v>45</v>
      </c>
      <c r="J39" s="2" t="s">
        <v>15</v>
      </c>
      <c r="K39" s="3">
        <v>7.99</v>
      </c>
      <c r="R39" s="2">
        <f t="shared" si="3"/>
        <v>27</v>
      </c>
      <c r="S39" s="2" t="s">
        <v>45</v>
      </c>
      <c r="T39" s="2" t="s">
        <v>15</v>
      </c>
      <c r="U39" s="3">
        <v>8.99</v>
      </c>
      <c r="AB39" s="2">
        <f t="shared" si="4"/>
        <v>27</v>
      </c>
      <c r="AC39" s="2" t="s">
        <v>45</v>
      </c>
      <c r="AD39" s="2" t="s">
        <v>15</v>
      </c>
      <c r="AE39" s="3">
        <v>2.99</v>
      </c>
    </row>
    <row r="40" spans="2:31" x14ac:dyDescent="0.25">
      <c r="B40" s="2">
        <f t="shared" si="1"/>
        <v>28</v>
      </c>
      <c r="C40" s="2" t="s">
        <v>46</v>
      </c>
      <c r="D40" s="2" t="s">
        <v>15</v>
      </c>
      <c r="E40" s="3" t="s">
        <v>21</v>
      </c>
      <c r="H40" s="2">
        <f t="shared" si="2"/>
        <v>28</v>
      </c>
      <c r="I40" s="2" t="s">
        <v>46</v>
      </c>
      <c r="J40" s="2" t="s">
        <v>15</v>
      </c>
      <c r="K40" s="3" t="s">
        <v>21</v>
      </c>
      <c r="R40" s="2">
        <f t="shared" si="3"/>
        <v>28</v>
      </c>
      <c r="S40" s="2" t="s">
        <v>46</v>
      </c>
      <c r="T40" s="2" t="s">
        <v>15</v>
      </c>
      <c r="U40" s="3" t="s">
        <v>21</v>
      </c>
      <c r="AB40" s="2">
        <f t="shared" si="4"/>
        <v>28</v>
      </c>
      <c r="AC40" s="2" t="s">
        <v>46</v>
      </c>
      <c r="AD40" s="2" t="s">
        <v>15</v>
      </c>
      <c r="AE40" s="3" t="s">
        <v>21</v>
      </c>
    </row>
    <row r="41" spans="2:31" x14ac:dyDescent="0.25">
      <c r="B41" s="2">
        <f t="shared" si="1"/>
        <v>29</v>
      </c>
      <c r="C41" s="1" t="s">
        <v>47</v>
      </c>
      <c r="D41" s="2" t="s">
        <v>15</v>
      </c>
      <c r="E41" s="3">
        <f t="shared" si="0"/>
        <v>29</v>
      </c>
      <c r="H41" s="2">
        <f t="shared" si="2"/>
        <v>29</v>
      </c>
      <c r="I41" s="1" t="s">
        <v>47</v>
      </c>
      <c r="J41" s="2" t="s">
        <v>15</v>
      </c>
      <c r="K41" s="3" t="s">
        <v>21</v>
      </c>
      <c r="R41" s="2">
        <f t="shared" si="3"/>
        <v>29</v>
      </c>
      <c r="S41" s="1" t="s">
        <v>47</v>
      </c>
      <c r="T41" s="2" t="s">
        <v>15</v>
      </c>
      <c r="U41" s="3" t="s">
        <v>21</v>
      </c>
      <c r="AB41" s="2">
        <f t="shared" si="4"/>
        <v>29</v>
      </c>
      <c r="AC41" s="1" t="s">
        <v>47</v>
      </c>
      <c r="AD41" s="2" t="s">
        <v>15</v>
      </c>
      <c r="AE41" s="3">
        <v>29</v>
      </c>
    </row>
    <row r="42" spans="2:31" x14ac:dyDescent="0.25">
      <c r="B42" s="2">
        <v>30</v>
      </c>
      <c r="C42" s="2" t="s">
        <v>48</v>
      </c>
      <c r="D42" s="2" t="s">
        <v>15</v>
      </c>
      <c r="E42" s="3">
        <f t="shared" si="0"/>
        <v>8</v>
      </c>
      <c r="H42" s="2">
        <v>30</v>
      </c>
      <c r="I42" s="2" t="s">
        <v>48</v>
      </c>
      <c r="J42" s="2" t="s">
        <v>15</v>
      </c>
      <c r="K42" s="3">
        <v>8</v>
      </c>
      <c r="R42" s="2">
        <v>30</v>
      </c>
      <c r="S42" s="2" t="s">
        <v>48</v>
      </c>
      <c r="T42" s="2" t="s">
        <v>15</v>
      </c>
      <c r="U42" s="3" t="s">
        <v>21</v>
      </c>
      <c r="AB42" s="2">
        <v>30</v>
      </c>
      <c r="AC42" s="2" t="s">
        <v>48</v>
      </c>
      <c r="AD42" s="2" t="s">
        <v>15</v>
      </c>
      <c r="AE42" s="3" t="s">
        <v>21</v>
      </c>
    </row>
    <row r="43" spans="2:31" x14ac:dyDescent="0.25">
      <c r="B43" s="2">
        <v>31</v>
      </c>
      <c r="C43" s="2" t="s">
        <v>49</v>
      </c>
      <c r="D43" s="2" t="s">
        <v>15</v>
      </c>
      <c r="E43" s="3" t="s">
        <v>21</v>
      </c>
      <c r="H43" s="2">
        <v>31</v>
      </c>
      <c r="I43" s="2" t="s">
        <v>49</v>
      </c>
      <c r="J43" s="2" t="s">
        <v>15</v>
      </c>
      <c r="K43" s="3" t="s">
        <v>21</v>
      </c>
      <c r="R43" s="2">
        <v>31</v>
      </c>
      <c r="S43" s="2" t="s">
        <v>49</v>
      </c>
      <c r="T43" s="2" t="s">
        <v>15</v>
      </c>
      <c r="U43" s="3" t="s">
        <v>21</v>
      </c>
      <c r="AB43" s="2">
        <v>31</v>
      </c>
      <c r="AC43" s="2" t="s">
        <v>49</v>
      </c>
      <c r="AD43" s="2" t="s">
        <v>15</v>
      </c>
      <c r="AE43" s="3" t="s">
        <v>21</v>
      </c>
    </row>
    <row r="44" spans="2:31" x14ac:dyDescent="0.25">
      <c r="B44" s="2">
        <f t="shared" si="1"/>
        <v>32</v>
      </c>
      <c r="C44" s="2" t="s">
        <v>50</v>
      </c>
      <c r="D44" s="2" t="s">
        <v>15</v>
      </c>
      <c r="E44" s="3">
        <f t="shared" si="0"/>
        <v>21.695</v>
      </c>
      <c r="H44" s="2">
        <f t="shared" si="2"/>
        <v>32</v>
      </c>
      <c r="I44" s="2" t="s">
        <v>50</v>
      </c>
      <c r="J44" s="2" t="s">
        <v>15</v>
      </c>
      <c r="K44" s="3">
        <v>21.49</v>
      </c>
      <c r="R44" s="2">
        <f t="shared" si="3"/>
        <v>32</v>
      </c>
      <c r="S44" s="2" t="s">
        <v>50</v>
      </c>
      <c r="T44" s="2" t="s">
        <v>15</v>
      </c>
      <c r="U44" s="3">
        <v>21.9</v>
      </c>
      <c r="AB44" s="2">
        <f t="shared" si="4"/>
        <v>32</v>
      </c>
      <c r="AC44" s="2" t="s">
        <v>50</v>
      </c>
      <c r="AD44" s="2" t="s">
        <v>15</v>
      </c>
      <c r="AE44" s="3" t="s">
        <v>21</v>
      </c>
    </row>
    <row r="45" spans="2:31" x14ac:dyDescent="0.25">
      <c r="B45" s="2">
        <f t="shared" si="1"/>
        <v>33</v>
      </c>
      <c r="C45" s="2" t="s">
        <v>51</v>
      </c>
      <c r="D45" s="2" t="s">
        <v>52</v>
      </c>
      <c r="E45" s="3" t="s">
        <v>21</v>
      </c>
      <c r="H45" s="2">
        <f t="shared" si="2"/>
        <v>33</v>
      </c>
      <c r="I45" s="2" t="s">
        <v>51</v>
      </c>
      <c r="J45" s="2" t="s">
        <v>52</v>
      </c>
      <c r="K45" s="3" t="s">
        <v>21</v>
      </c>
      <c r="R45" s="2">
        <f t="shared" si="3"/>
        <v>33</v>
      </c>
      <c r="S45" s="2" t="s">
        <v>51</v>
      </c>
      <c r="T45" s="2" t="s">
        <v>52</v>
      </c>
      <c r="U45" s="3" t="s">
        <v>21</v>
      </c>
      <c r="AB45" s="2">
        <f t="shared" si="4"/>
        <v>33</v>
      </c>
      <c r="AC45" s="2" t="s">
        <v>51</v>
      </c>
      <c r="AD45" s="2" t="s">
        <v>52</v>
      </c>
      <c r="AE45" s="3" t="s">
        <v>21</v>
      </c>
    </row>
    <row r="46" spans="2:31" x14ac:dyDescent="0.25">
      <c r="B46" s="2">
        <f t="shared" si="1"/>
        <v>34</v>
      </c>
      <c r="C46" s="2" t="s">
        <v>53</v>
      </c>
      <c r="D46" s="2" t="s">
        <v>52</v>
      </c>
      <c r="E46" s="3">
        <f t="shared" si="0"/>
        <v>4.3900000000000006</v>
      </c>
      <c r="H46" s="2">
        <f t="shared" si="2"/>
        <v>34</v>
      </c>
      <c r="I46" s="2" t="s">
        <v>53</v>
      </c>
      <c r="J46" s="2" t="s">
        <v>52</v>
      </c>
      <c r="K46" s="3">
        <v>4.99</v>
      </c>
      <c r="R46" s="2">
        <f t="shared" si="3"/>
        <v>34</v>
      </c>
      <c r="S46" s="2" t="s">
        <v>53</v>
      </c>
      <c r="T46" s="2" t="s">
        <v>52</v>
      </c>
      <c r="U46" s="3">
        <v>3.79</v>
      </c>
      <c r="AB46" s="2">
        <f t="shared" si="4"/>
        <v>34</v>
      </c>
      <c r="AC46" s="2" t="s">
        <v>53</v>
      </c>
      <c r="AD46" s="2" t="s">
        <v>52</v>
      </c>
      <c r="AE46" s="3" t="s">
        <v>21</v>
      </c>
    </row>
    <row r="47" spans="2:31" x14ac:dyDescent="0.25">
      <c r="B47" s="2">
        <f t="shared" si="1"/>
        <v>35</v>
      </c>
      <c r="C47" s="2" t="s">
        <v>54</v>
      </c>
      <c r="D47" s="2" t="s">
        <v>52</v>
      </c>
      <c r="E47" s="3">
        <f t="shared" si="0"/>
        <v>8.875</v>
      </c>
      <c r="H47" s="2">
        <f t="shared" si="2"/>
        <v>35</v>
      </c>
      <c r="I47" s="2" t="s">
        <v>54</v>
      </c>
      <c r="J47" s="2" t="s">
        <v>52</v>
      </c>
      <c r="K47" s="3">
        <v>9.8000000000000007</v>
      </c>
      <c r="R47" s="2">
        <f t="shared" si="3"/>
        <v>35</v>
      </c>
      <c r="S47" s="2" t="s">
        <v>54</v>
      </c>
      <c r="T47" s="2" t="s">
        <v>52</v>
      </c>
      <c r="U47" s="3">
        <v>7.95</v>
      </c>
      <c r="AB47" s="2">
        <f t="shared" si="4"/>
        <v>35</v>
      </c>
      <c r="AC47" s="2" t="s">
        <v>54</v>
      </c>
      <c r="AD47" s="2" t="s">
        <v>52</v>
      </c>
      <c r="AE47" s="3" t="s">
        <v>21</v>
      </c>
    </row>
    <row r="48" spans="2:31" x14ac:dyDescent="0.25">
      <c r="B48" s="2">
        <f t="shared" si="1"/>
        <v>36</v>
      </c>
      <c r="C48" s="2" t="s">
        <v>55</v>
      </c>
      <c r="D48" s="2" t="s">
        <v>52</v>
      </c>
      <c r="E48" s="3">
        <f t="shared" si="0"/>
        <v>2.0700000000000003</v>
      </c>
      <c r="H48" s="2">
        <f t="shared" si="2"/>
        <v>36</v>
      </c>
      <c r="I48" s="2" t="s">
        <v>55</v>
      </c>
      <c r="J48" s="2" t="s">
        <v>52</v>
      </c>
      <c r="K48" s="3">
        <v>2.29</v>
      </c>
      <c r="R48" s="2">
        <f t="shared" si="3"/>
        <v>36</v>
      </c>
      <c r="S48" s="2" t="s">
        <v>55</v>
      </c>
      <c r="T48" s="2" t="s">
        <v>52</v>
      </c>
      <c r="U48" s="3">
        <v>1.85</v>
      </c>
      <c r="AB48" s="2">
        <f t="shared" si="4"/>
        <v>36</v>
      </c>
      <c r="AC48" s="2" t="s">
        <v>55</v>
      </c>
      <c r="AD48" s="2" t="s">
        <v>52</v>
      </c>
      <c r="AE48" s="3" t="s">
        <v>21</v>
      </c>
    </row>
    <row r="49" spans="2:31" x14ac:dyDescent="0.25">
      <c r="B49" s="2">
        <f t="shared" si="1"/>
        <v>37</v>
      </c>
      <c r="C49" s="2" t="s">
        <v>56</v>
      </c>
      <c r="D49" s="2" t="s">
        <v>15</v>
      </c>
      <c r="E49" s="3">
        <f t="shared" si="0"/>
        <v>4.0766666666666671</v>
      </c>
      <c r="H49" s="2">
        <f t="shared" si="2"/>
        <v>37</v>
      </c>
      <c r="I49" s="2" t="s">
        <v>56</v>
      </c>
      <c r="J49" s="2" t="s">
        <v>15</v>
      </c>
      <c r="K49" s="3">
        <v>3.99</v>
      </c>
      <c r="R49" s="2">
        <f t="shared" si="3"/>
        <v>37</v>
      </c>
      <c r="S49" s="2" t="s">
        <v>56</v>
      </c>
      <c r="T49" s="2" t="s">
        <v>15</v>
      </c>
      <c r="U49" s="3">
        <v>3.25</v>
      </c>
      <c r="AB49" s="2">
        <f t="shared" si="4"/>
        <v>37</v>
      </c>
      <c r="AC49" s="2" t="s">
        <v>56</v>
      </c>
      <c r="AD49" s="2" t="s">
        <v>15</v>
      </c>
      <c r="AE49" s="3">
        <v>4.99</v>
      </c>
    </row>
    <row r="50" spans="2:31" x14ac:dyDescent="0.25">
      <c r="B50" s="2">
        <f t="shared" si="1"/>
        <v>38</v>
      </c>
      <c r="C50" s="2" t="s">
        <v>57</v>
      </c>
      <c r="D50" s="2" t="s">
        <v>52</v>
      </c>
      <c r="E50" s="3">
        <f t="shared" si="0"/>
        <v>10.096666666666666</v>
      </c>
      <c r="H50" s="2">
        <f t="shared" si="2"/>
        <v>38</v>
      </c>
      <c r="I50" s="2" t="s">
        <v>57</v>
      </c>
      <c r="J50" s="2" t="s">
        <v>52</v>
      </c>
      <c r="K50" s="3">
        <v>9</v>
      </c>
      <c r="R50" s="2">
        <f t="shared" si="3"/>
        <v>38</v>
      </c>
      <c r="S50" s="2" t="s">
        <v>57</v>
      </c>
      <c r="T50" s="2" t="s">
        <v>52</v>
      </c>
      <c r="U50" s="3">
        <v>12</v>
      </c>
      <c r="AB50" s="2">
        <f t="shared" si="4"/>
        <v>38</v>
      </c>
      <c r="AC50" s="2" t="s">
        <v>57</v>
      </c>
      <c r="AD50" s="2" t="s">
        <v>52</v>
      </c>
      <c r="AE50" s="3">
        <v>9.2899999999999991</v>
      </c>
    </row>
    <row r="51" spans="2:31" x14ac:dyDescent="0.25">
      <c r="B51" s="2">
        <v>39</v>
      </c>
      <c r="C51" s="2" t="s">
        <v>58</v>
      </c>
      <c r="D51" s="2" t="s">
        <v>15</v>
      </c>
      <c r="E51" s="3">
        <f t="shared" si="0"/>
        <v>8.3949999999999996</v>
      </c>
      <c r="H51" s="2">
        <v>39</v>
      </c>
      <c r="I51" s="2" t="s">
        <v>58</v>
      </c>
      <c r="J51" s="2" t="s">
        <v>15</v>
      </c>
      <c r="K51" s="3">
        <v>11</v>
      </c>
      <c r="R51" s="2">
        <v>39</v>
      </c>
      <c r="S51" s="2" t="s">
        <v>58</v>
      </c>
      <c r="T51" s="2" t="s">
        <v>15</v>
      </c>
      <c r="U51" s="3">
        <v>5.79</v>
      </c>
      <c r="AB51" s="2">
        <v>39</v>
      </c>
      <c r="AC51" s="2" t="s">
        <v>58</v>
      </c>
      <c r="AD51" s="2" t="s">
        <v>15</v>
      </c>
      <c r="AE51" s="3" t="s">
        <v>21</v>
      </c>
    </row>
    <row r="52" spans="2:31" x14ac:dyDescent="0.25">
      <c r="B52" s="2">
        <v>40</v>
      </c>
      <c r="C52" s="2" t="s">
        <v>59</v>
      </c>
      <c r="D52" s="2" t="s">
        <v>15</v>
      </c>
      <c r="E52" s="3">
        <f t="shared" si="0"/>
        <v>10.99</v>
      </c>
      <c r="H52" s="2">
        <v>40</v>
      </c>
      <c r="I52" s="2" t="s">
        <v>59</v>
      </c>
      <c r="J52" s="2" t="s">
        <v>15</v>
      </c>
      <c r="K52" s="3" t="s">
        <v>21</v>
      </c>
      <c r="R52" s="2">
        <v>40</v>
      </c>
      <c r="S52" s="2" t="s">
        <v>59</v>
      </c>
      <c r="T52" s="2" t="s">
        <v>15</v>
      </c>
      <c r="U52" s="3">
        <v>10.99</v>
      </c>
      <c r="AB52" s="2">
        <v>40</v>
      </c>
      <c r="AC52" s="2" t="s">
        <v>59</v>
      </c>
      <c r="AD52" s="2" t="s">
        <v>15</v>
      </c>
      <c r="AE52" s="3" t="s">
        <v>21</v>
      </c>
    </row>
    <row r="53" spans="2:31" x14ac:dyDescent="0.25">
      <c r="B53" s="2">
        <v>41</v>
      </c>
      <c r="C53" s="2" t="s">
        <v>60</v>
      </c>
      <c r="D53" s="2" t="s">
        <v>15</v>
      </c>
      <c r="E53" s="3">
        <f t="shared" si="0"/>
        <v>16.600000000000001</v>
      </c>
      <c r="H53" s="2">
        <v>41</v>
      </c>
      <c r="I53" s="2" t="s">
        <v>60</v>
      </c>
      <c r="J53" s="2" t="s">
        <v>15</v>
      </c>
      <c r="K53" s="3" t="s">
        <v>21</v>
      </c>
      <c r="R53" s="2">
        <v>41</v>
      </c>
      <c r="S53" s="2" t="s">
        <v>60</v>
      </c>
      <c r="T53" s="2" t="s">
        <v>15</v>
      </c>
      <c r="U53" s="3">
        <v>16.600000000000001</v>
      </c>
      <c r="AB53" s="2">
        <v>41</v>
      </c>
      <c r="AC53" s="2" t="s">
        <v>60</v>
      </c>
      <c r="AD53" s="2" t="s">
        <v>15</v>
      </c>
      <c r="AE53" s="3" t="s">
        <v>21</v>
      </c>
    </row>
    <row r="54" spans="2:31" x14ac:dyDescent="0.25">
      <c r="B54" s="2">
        <v>42</v>
      </c>
      <c r="C54" s="2" t="s">
        <v>61</v>
      </c>
      <c r="D54" s="2" t="s">
        <v>31</v>
      </c>
      <c r="E54" s="3">
        <f t="shared" si="0"/>
        <v>3.1900000000000004</v>
      </c>
      <c r="H54" s="2">
        <v>42</v>
      </c>
      <c r="I54" s="2" t="s">
        <v>61</v>
      </c>
      <c r="J54" s="2" t="s">
        <v>31</v>
      </c>
      <c r="K54" s="3">
        <v>2.99</v>
      </c>
      <c r="R54" s="2">
        <v>42</v>
      </c>
      <c r="S54" s="2" t="s">
        <v>61</v>
      </c>
      <c r="T54" s="2" t="s">
        <v>31</v>
      </c>
      <c r="U54" s="3">
        <v>3.39</v>
      </c>
      <c r="AB54" s="2">
        <v>42</v>
      </c>
      <c r="AC54" s="2" t="s">
        <v>61</v>
      </c>
      <c r="AD54" s="2" t="s">
        <v>31</v>
      </c>
      <c r="AE54" s="5" t="s">
        <v>21</v>
      </c>
    </row>
  </sheetData>
  <mergeCells count="30">
    <mergeCell ref="B5:B6"/>
    <mergeCell ref="C5:E6"/>
    <mergeCell ref="H7:I7"/>
    <mergeCell ref="J7:O7"/>
    <mergeCell ref="R7:S7"/>
    <mergeCell ref="AB7:AC7"/>
    <mergeCell ref="AD7:AI7"/>
    <mergeCell ref="H8:I8"/>
    <mergeCell ref="J8:O8"/>
    <mergeCell ref="R8:S8"/>
    <mergeCell ref="T8:Y8"/>
    <mergeCell ref="AB8:AC8"/>
    <mergeCell ref="AD8:AI8"/>
    <mergeCell ref="T7:Y7"/>
    <mergeCell ref="B9:E10"/>
    <mergeCell ref="H9:I9"/>
    <mergeCell ref="J9:O9"/>
    <mergeCell ref="R9:S9"/>
    <mergeCell ref="T9:Y9"/>
    <mergeCell ref="M12:N12"/>
    <mergeCell ref="W12:X12"/>
    <mergeCell ref="AG12:AH12"/>
    <mergeCell ref="AD9:AI9"/>
    <mergeCell ref="H10:I10"/>
    <mergeCell ref="J10:O10"/>
    <mergeCell ref="R10:S10"/>
    <mergeCell ref="T10:Y10"/>
    <mergeCell ref="AB10:AC10"/>
    <mergeCell ref="AD10:AI10"/>
    <mergeCell ref="AB9:AC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Descrição Produtos</vt:lpstr>
      <vt:lpstr>Cotação Produtos</vt:lpstr>
      <vt:lpstr>Agricultores PNAE</vt:lpstr>
      <vt:lpstr>Cotações Cambui</vt:lpstr>
      <vt:lpstr>Cotações Pouso Alegre</vt:lpstr>
      <vt:lpstr>Cotações Cristina</vt:lpstr>
      <vt:lpstr>Cotações Itajuba</vt:lpstr>
      <vt:lpstr>Cotações Extrema</vt:lpstr>
      <vt:lpstr>Cotações Estiva</vt:lpstr>
      <vt:lpstr>Cotações Ouro Fino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2016-10-29T10:10:55Z</dcterms:created>
  <dcterms:modified xsi:type="dcterms:W3CDTF">2016-11-10T12:21:00Z</dcterms:modified>
</cp:coreProperties>
</file>