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-BDI (2)" sheetId="1" r:id="rId1"/>
  </sheets>
  <externalReferences>
    <externalReference r:id="rId4"/>
  </externalReferences>
  <definedNames>
    <definedName name="_xlnm.Print_Area" localSheetId="0">'PRO-BDI (2)'!$B$2:$H$55</definedName>
    <definedName name="Excel_BuiltIn_Print_Area_2_1">#REF!</definedName>
    <definedName name="__xlnm_Print_Titles_2">#REF!</definedName>
    <definedName name="Excel_BuiltIn_Print_Area" localSheetId="0">'PRO-BDI (2)'!$B$2:$H$55</definedName>
    <definedName name="Excel_BuiltIn_Print_Area_2_1" localSheetId="0">#REF!</definedName>
    <definedName name="__xlnm_Print_Titles_2" localSheetId="0">#REF!</definedName>
  </definedNames>
  <calcPr fullCalcOnLoad="1"/>
</workbook>
</file>

<file path=xl/sharedStrings.xml><?xml version="1.0" encoding="utf-8"?>
<sst xmlns="http://schemas.openxmlformats.org/spreadsheetml/2006/main" count="61" uniqueCount="45">
  <si>
    <t>MINISTÉRIO DA EDUCAÇÃO</t>
  </si>
  <si>
    <t>SECRETARIA DE EDUCAÇÃO PROFISSIONAL E TECNOLÓGICA</t>
  </si>
  <si>
    <t>INSTITUTO FEDERAL DE EDUCAÇÃO, CIÊNCIA E TECNOLOGIA DO SUL DE MINAS GERAIS</t>
  </si>
  <si>
    <t>CAMPUS AVANÇADO CARMO DE MINAS</t>
  </si>
  <si>
    <t>Alameda Murilo Rubião, sem nº – Bairro Chacrinha – Carmo de Minas/MG CEP: 37.472-000</t>
  </si>
  <si>
    <t>OBRA: COBERTURA DA QUADRA POLIESPORTIVA</t>
  </si>
  <si>
    <t>BDI (BENEFÍCIOS E DESPESAS INDIRETAS)</t>
  </si>
  <si>
    <t>(Acórdão 2.622/04OUT2013, TCU – P; em substituição aos 325/2007 e 2.369/2011)</t>
  </si>
  <si>
    <t>(Lei nº 13.043/13NOV2014 – Torna permanente a desoneração da folha)</t>
  </si>
  <si>
    <t>(Lei 13.161/31AGO2015 – Altera a alíquota da CPRB para preços desonerados)</t>
  </si>
  <si>
    <t>Tipo de Obra:</t>
  </si>
  <si>
    <t>VALOR DE REFERÊNCIA DA OBRA:</t>
  </si>
  <si>
    <t>Concorrência</t>
  </si>
  <si>
    <t>Construção de Edifícios</t>
  </si>
  <si>
    <t>Tomada de Preço</t>
  </si>
  <si>
    <t>Convite</t>
  </si>
  <si>
    <t>1º Quartil</t>
  </si>
  <si>
    <t>Médio</t>
  </si>
  <si>
    <t>3º Quartil</t>
  </si>
  <si>
    <t>X</t>
  </si>
  <si>
    <t>RDC</t>
  </si>
  <si>
    <r>
      <rPr>
        <b/>
        <sz val="11"/>
        <color indexed="8"/>
        <rFont val="Arial"/>
        <family val="2"/>
      </rPr>
      <t>BDI 01:</t>
    </r>
    <r>
      <rPr>
        <sz val="11"/>
        <color indexed="8"/>
        <rFont val="Arial"/>
        <family val="2"/>
      </rPr>
      <t xml:space="preserve"> Parâmetro para taxa de BDI por tipo de obra - Const. de Edifícios</t>
    </r>
  </si>
  <si>
    <r>
      <rPr>
        <b/>
        <sz val="11"/>
        <color indexed="8"/>
        <rFont val="Arial"/>
        <family val="2"/>
      </rPr>
      <t xml:space="preserve">BDI 02: </t>
    </r>
    <r>
      <rPr>
        <sz val="11"/>
        <color indexed="8"/>
        <rFont val="Arial"/>
        <family val="2"/>
      </rPr>
      <t>Para itens de mero fornecimento de materiais e equipamentos</t>
    </r>
  </si>
  <si>
    <t>VARIÁVEIS DO BDI 01 (Tipo de obra – Construção de Edifícios):</t>
  </si>
  <si>
    <t>Administração central .......... (AC)</t>
  </si>
  <si>
    <t>Seguro + Garantia ................ (SG)</t>
  </si>
  <si>
    <t xml:space="preserve">Risco ....................................... (R) </t>
  </si>
  <si>
    <t>Despesa Financeira ............. (DF)</t>
  </si>
  <si>
    <t>Lucro ....................................... (L)</t>
  </si>
  <si>
    <t>Tributos (PIS+COFINS+ISSQN+CPRB) …………….….. (T)</t>
  </si>
  <si>
    <r>
      <rPr>
        <b/>
        <sz val="10"/>
        <rFont val="Arial"/>
        <family val="2"/>
      </rPr>
      <t>PIS</t>
    </r>
    <r>
      <rPr>
        <sz val="10"/>
        <rFont val="Arial"/>
        <family val="2"/>
      </rPr>
      <t xml:space="preserve"> (Programa de Integração Social)</t>
    </r>
  </si>
  <si>
    <r>
      <rPr>
        <b/>
        <sz val="10"/>
        <rFont val="Arial"/>
        <family val="2"/>
      </rPr>
      <t>COFINS</t>
    </r>
    <r>
      <rPr>
        <sz val="10"/>
        <rFont val="Arial"/>
        <family val="2"/>
      </rPr>
      <t xml:space="preserve"> (Cont. para o Financiamento da Seguridade Social)</t>
    </r>
  </si>
  <si>
    <t>A</t>
  </si>
  <si>
    <r>
      <rPr>
        <b/>
        <sz val="10"/>
        <rFont val="Arial"/>
        <family val="2"/>
      </rPr>
      <t>ISSQN</t>
    </r>
    <r>
      <rPr>
        <sz val="10"/>
        <rFont val="Arial"/>
        <family val="2"/>
      </rPr>
      <t xml:space="preserve"> (Imposto Sobre Serviços de Qualquer Natureza)</t>
    </r>
  </si>
  <si>
    <r>
      <rPr>
        <b/>
        <sz val="10"/>
        <rFont val="Arial"/>
        <family val="2"/>
      </rPr>
      <t>CPRB</t>
    </r>
    <r>
      <rPr>
        <sz val="10"/>
        <rFont val="Arial"/>
        <family val="2"/>
      </rPr>
      <t xml:space="preserve"> (Contribuição Previdenciária sobre a Receita Bruta)</t>
    </r>
  </si>
  <si>
    <t>VARIÁVEIS DO BDI 02 (Fornecimento de materiais e equipamentos):</t>
  </si>
  <si>
    <t>BDI 01 e BDI 02: COM LUCRO SOBRE O CUSTO DIRETO</t>
  </si>
  <si>
    <t>BDI 01 =</t>
  </si>
  <si>
    <r>
      <rPr>
        <u val="single"/>
        <sz val="12"/>
        <rFont val="Arial"/>
        <family val="2"/>
      </rPr>
      <t>(1</t>
    </r>
    <r>
      <rPr>
        <u val="single"/>
        <sz val="16"/>
        <rFont val="Arial"/>
        <family val="2"/>
      </rPr>
      <t>+ (</t>
    </r>
    <r>
      <rPr>
        <u val="single"/>
        <sz val="12"/>
        <rFont val="Arial"/>
        <family val="2"/>
      </rPr>
      <t xml:space="preserve">AC </t>
    </r>
    <r>
      <rPr>
        <u val="single"/>
        <sz val="16"/>
        <rFont val="Arial"/>
        <family val="2"/>
      </rPr>
      <t>+</t>
    </r>
    <r>
      <rPr>
        <u val="single"/>
        <sz val="12"/>
        <rFont val="Arial"/>
        <family val="2"/>
      </rPr>
      <t xml:space="preserve"> R </t>
    </r>
    <r>
      <rPr>
        <u val="single"/>
        <sz val="16"/>
        <rFont val="Arial"/>
        <family val="2"/>
      </rPr>
      <t>+</t>
    </r>
    <r>
      <rPr>
        <u val="single"/>
        <sz val="12"/>
        <rFont val="Arial"/>
        <family val="2"/>
      </rPr>
      <t xml:space="preserve"> SG)) X (1 </t>
    </r>
    <r>
      <rPr>
        <u val="single"/>
        <sz val="16"/>
        <rFont val="Arial"/>
        <family val="2"/>
      </rPr>
      <t xml:space="preserve">+ </t>
    </r>
    <r>
      <rPr>
        <u val="single"/>
        <sz val="12"/>
        <rFont val="Arial"/>
        <family val="2"/>
      </rPr>
      <t xml:space="preserve">DF) X (1 </t>
    </r>
    <r>
      <rPr>
        <u val="single"/>
        <sz val="16"/>
        <rFont val="Arial"/>
        <family val="2"/>
      </rPr>
      <t xml:space="preserve">+ </t>
    </r>
    <r>
      <rPr>
        <u val="single"/>
        <sz val="12"/>
        <rFont val="Arial"/>
        <family val="2"/>
      </rPr>
      <t>L))</t>
    </r>
  </si>
  <si>
    <t>-</t>
  </si>
  <si>
    <r>
      <rPr>
        <sz val="12"/>
        <rFont val="Arial"/>
        <family val="2"/>
      </rPr>
      <t xml:space="preserve">(1 </t>
    </r>
    <r>
      <rPr>
        <sz val="18"/>
        <rFont val="Arial"/>
        <family val="2"/>
      </rPr>
      <t>-</t>
    </r>
    <r>
      <rPr>
        <sz val="12"/>
        <rFont val="Arial"/>
        <family val="2"/>
      </rPr>
      <t xml:space="preserve"> T)</t>
    </r>
  </si>
  <si>
    <t>x</t>
  </si>
  <si>
    <t>BDI 02 =</t>
  </si>
  <si>
    <r>
      <rPr>
        <sz val="12"/>
        <rFont val="Arial"/>
        <family val="2"/>
      </rPr>
      <t xml:space="preserve">(1 </t>
    </r>
    <r>
      <rPr>
        <sz val="18"/>
        <rFont val="Arial"/>
        <family val="2"/>
      </rPr>
      <t>–</t>
    </r>
    <r>
      <rPr>
        <sz val="12"/>
        <rFont val="Arial"/>
        <family val="2"/>
      </rPr>
      <t xml:space="preserve"> (T – ISSQN))</t>
    </r>
  </si>
  <si>
    <t>OBS.: Só é possível alterar os itens em azul.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</si>
</sst>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(* #,##0.00_);_(* \(#,##0.00\);_(* \-??_);_(@_)"/>
    <numFmt numFmtId="167" formatCode="&quot;R$ &quot;#,##0_);&quot;(R$ &quot;#,##0\)"/>
    <numFmt numFmtId="168" formatCode="0#"/>
    <numFmt numFmtId="169" formatCode="[$R$-416]\ #,##0.00;[RED]\-[$R$-416]\ #,##0.00"/>
    <numFmt numFmtId="170" formatCode="0.00%"/>
    <numFmt numFmtId="171" formatCode="_-&quot;R$ &quot;* #,##0.00_-;&quot;-R$ &quot;* #,##0.00_-;_-&quot;R$ &quot;* \-??_-;_-@_-"/>
    <numFmt numFmtId="172" formatCode="0.0000"/>
    <numFmt numFmtId="173" formatCode="General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2"/>
      <color indexed="8"/>
      <name val="Verdan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6"/>
      <color indexed="62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26"/>
      <color indexed="3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30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u val="single"/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0" fillId="0" borderId="0" applyFill="0" applyBorder="0" applyAlignment="0" applyProtection="0"/>
    <xf numFmtId="167" fontId="1" fillId="0" borderId="0" applyBorder="0" applyProtection="0">
      <alignment/>
    </xf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0" borderId="1" applyNumberFormat="0" applyFill="0" applyAlignment="0" applyProtection="0"/>
    <xf numFmtId="166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 locked="0"/>
    </xf>
    <xf numFmtId="164" fontId="0" fillId="2" borderId="2" xfId="0" applyFill="1" applyBorder="1" applyAlignment="1" applyProtection="1">
      <alignment/>
      <protection hidden="1"/>
    </xf>
    <xf numFmtId="164" fontId="0" fillId="2" borderId="3" xfId="0" applyFill="1" applyBorder="1" applyAlignment="1" applyProtection="1">
      <alignment/>
      <protection hidden="1"/>
    </xf>
    <xf numFmtId="164" fontId="0" fillId="2" borderId="4" xfId="0" applyFill="1" applyBorder="1" applyAlignment="1" applyProtection="1">
      <alignment/>
      <protection hidden="1"/>
    </xf>
    <xf numFmtId="164" fontId="0" fillId="2" borderId="5" xfId="0" applyFill="1" applyBorder="1" applyAlignment="1" applyProtection="1">
      <alignment/>
      <protection hidden="1"/>
    </xf>
    <xf numFmtId="164" fontId="0" fillId="2" borderId="0" xfId="0" applyFill="1" applyAlignment="1" applyProtection="1">
      <alignment/>
      <protection hidden="1"/>
    </xf>
    <xf numFmtId="164" fontId="0" fillId="2" borderId="6" xfId="0" applyFill="1" applyBorder="1" applyAlignment="1" applyProtection="1">
      <alignment/>
      <protection hidden="1"/>
    </xf>
    <xf numFmtId="164" fontId="7" fillId="2" borderId="7" xfId="0" applyFont="1" applyFill="1" applyBorder="1" applyAlignment="1" applyProtection="1">
      <alignment horizontal="center" vertical="center"/>
      <protection hidden="1"/>
    </xf>
    <xf numFmtId="164" fontId="8" fillId="2" borderId="8" xfId="0" applyFont="1" applyFill="1" applyBorder="1" applyAlignment="1" applyProtection="1">
      <alignment horizontal="center" vertical="center"/>
      <protection hidden="1"/>
    </xf>
    <xf numFmtId="164" fontId="9" fillId="3" borderId="9" xfId="0" applyFont="1" applyFill="1" applyBorder="1" applyAlignment="1" applyProtection="1">
      <alignment horizontal="center" vertical="center"/>
      <protection locked="0"/>
    </xf>
    <xf numFmtId="164" fontId="10" fillId="3" borderId="7" xfId="0" applyFont="1" applyFill="1" applyBorder="1" applyAlignment="1" applyProtection="1">
      <alignment horizontal="center" vertical="center"/>
      <protection locked="0"/>
    </xf>
    <xf numFmtId="164" fontId="11" fillId="3" borderId="10" xfId="0" applyFont="1" applyFill="1" applyBorder="1" applyAlignment="1" applyProtection="1">
      <alignment horizontal="center" vertical="center" wrapText="1"/>
      <protection locked="0"/>
    </xf>
    <xf numFmtId="164" fontId="12" fillId="2" borderId="0" xfId="0" applyFont="1" applyFill="1" applyBorder="1" applyAlignment="1" applyProtection="1">
      <alignment horizontal="left" vertical="center"/>
      <protection hidden="1"/>
    </xf>
    <xf numFmtId="164" fontId="13" fillId="2" borderId="11" xfId="0" applyFont="1" applyFill="1" applyBorder="1" applyAlignment="1" applyProtection="1">
      <alignment horizontal="center" vertical="center" wrapText="1"/>
      <protection hidden="1"/>
    </xf>
    <xf numFmtId="164" fontId="0" fillId="0" borderId="0" xfId="0" applyBorder="1" applyAlignment="1" applyProtection="1">
      <alignment/>
      <protection hidden="1"/>
    </xf>
    <xf numFmtId="164" fontId="14" fillId="2" borderId="12" xfId="0" applyFont="1" applyFill="1" applyBorder="1" applyAlignment="1" applyProtection="1">
      <alignment horizontal="center" vertical="center" wrapText="1"/>
      <protection hidden="1"/>
    </xf>
    <xf numFmtId="164" fontId="14" fillId="2" borderId="13" xfId="0" applyFont="1" applyFill="1" applyBorder="1" applyAlignment="1" applyProtection="1">
      <alignment horizontal="center" vertical="center" wrapText="1"/>
      <protection hidden="1"/>
    </xf>
    <xf numFmtId="164" fontId="15" fillId="2" borderId="11" xfId="0" applyFont="1" applyFill="1" applyBorder="1" applyAlignment="1" applyProtection="1">
      <alignment horizontal="center" vertical="center"/>
      <protection hidden="1"/>
    </xf>
    <xf numFmtId="164" fontId="15" fillId="3" borderId="14" xfId="0" applyFont="1" applyFill="1" applyBorder="1" applyAlignment="1" applyProtection="1">
      <alignment horizontal="center" vertical="center"/>
      <protection hidden="1"/>
    </xf>
    <xf numFmtId="168" fontId="9" fillId="3" borderId="15" xfId="0" applyNumberFormat="1" applyFont="1" applyFill="1" applyBorder="1" applyAlignment="1" applyProtection="1">
      <alignment horizontal="center" vertical="center"/>
      <protection locked="0"/>
    </xf>
    <xf numFmtId="164" fontId="16" fillId="2" borderId="16" xfId="0" applyFont="1" applyFill="1" applyBorder="1" applyAlignment="1" applyProtection="1">
      <alignment horizontal="left" vertical="center" wrapText="1"/>
      <protection hidden="1"/>
    </xf>
    <xf numFmtId="164" fontId="16" fillId="2" borderId="12" xfId="0" applyFont="1" applyFill="1" applyBorder="1" applyAlignment="1" applyProtection="1">
      <alignment horizontal="center" vertical="center"/>
      <protection hidden="1"/>
    </xf>
    <xf numFmtId="169" fontId="17" fillId="3" borderId="17" xfId="19" applyNumberFormat="1" applyFont="1" applyFill="1" applyBorder="1" applyAlignment="1" applyProtection="1">
      <alignment horizontal="center" vertical="center"/>
      <protection locked="0"/>
    </xf>
    <xf numFmtId="168" fontId="9" fillId="3" borderId="18" xfId="0" applyNumberFormat="1" applyFont="1" applyFill="1" applyBorder="1" applyAlignment="1" applyProtection="1">
      <alignment horizontal="center" vertical="center"/>
      <protection locked="0"/>
    </xf>
    <xf numFmtId="164" fontId="16" fillId="2" borderId="19" xfId="0" applyFont="1" applyFill="1" applyBorder="1" applyAlignment="1" applyProtection="1">
      <alignment horizontal="left" vertical="center" wrapText="1"/>
      <protection hidden="1"/>
    </xf>
    <xf numFmtId="168" fontId="9" fillId="3" borderId="20" xfId="0" applyNumberFormat="1" applyFont="1" applyFill="1" applyBorder="1" applyAlignment="1" applyProtection="1">
      <alignment horizontal="center" vertical="center"/>
      <protection locked="0"/>
    </xf>
    <xf numFmtId="164" fontId="1" fillId="2" borderId="21" xfId="0" applyFont="1" applyFill="1" applyBorder="1" applyAlignment="1" applyProtection="1">
      <alignment horizontal="center" vertical="center"/>
      <protection hidden="1"/>
    </xf>
    <xf numFmtId="164" fontId="1" fillId="2" borderId="10" xfId="0" applyFont="1" applyFill="1" applyBorder="1" applyAlignment="1" applyProtection="1">
      <alignment horizontal="center" vertical="center"/>
      <protection hidden="1"/>
    </xf>
    <xf numFmtId="164" fontId="1" fillId="2" borderId="22" xfId="0" applyFont="1" applyFill="1" applyBorder="1" applyAlignment="1" applyProtection="1">
      <alignment horizontal="center" vertical="center"/>
      <protection hidden="1"/>
    </xf>
    <xf numFmtId="168" fontId="9" fillId="3" borderId="23" xfId="0" applyNumberFormat="1" applyFont="1" applyFill="1" applyBorder="1" applyAlignment="1" applyProtection="1">
      <alignment horizontal="center" vertical="center"/>
      <protection locked="0"/>
    </xf>
    <xf numFmtId="164" fontId="16" fillId="2" borderId="22" xfId="0" applyFont="1" applyFill="1" applyBorder="1" applyAlignment="1" applyProtection="1">
      <alignment horizontal="left" vertical="center" wrapText="1"/>
      <protection hidden="1"/>
    </xf>
    <xf numFmtId="170" fontId="0" fillId="3" borderId="24" xfId="19" applyNumberFormat="1" applyFill="1" applyBorder="1" applyAlignment="1" applyProtection="1">
      <alignment horizontal="center" vertical="center"/>
      <protection hidden="1"/>
    </xf>
    <xf numFmtId="170" fontId="0" fillId="3" borderId="25" xfId="19" applyNumberFormat="1" applyFill="1" applyBorder="1" applyAlignment="1" applyProtection="1">
      <alignment horizontal="center" vertical="center"/>
      <protection hidden="1"/>
    </xf>
    <xf numFmtId="170" fontId="0" fillId="3" borderId="26" xfId="19" applyNumberFormat="1" applyFill="1" applyBorder="1" applyAlignment="1" applyProtection="1">
      <alignment horizontal="center" vertical="center"/>
      <protection hidden="1"/>
    </xf>
    <xf numFmtId="171" fontId="8" fillId="3" borderId="27" xfId="17" applyFont="1" applyFill="1" applyBorder="1" applyAlignment="1" applyProtection="1">
      <alignment horizontal="left" vertical="center"/>
      <protection hidden="1"/>
    </xf>
    <xf numFmtId="164" fontId="16" fillId="3" borderId="28" xfId="0" applyFont="1" applyFill="1" applyBorder="1" applyAlignment="1" applyProtection="1">
      <alignment vertical="center" wrapText="1"/>
      <protection hidden="1"/>
    </xf>
    <xf numFmtId="164" fontId="16" fillId="3" borderId="28" xfId="0" applyFont="1" applyFill="1" applyBorder="1" applyAlignment="1" applyProtection="1">
      <alignment horizontal="left" vertical="center" wrapText="1"/>
      <protection hidden="1"/>
    </xf>
    <xf numFmtId="164" fontId="16" fillId="3" borderId="29" xfId="0" applyFont="1" applyFill="1" applyBorder="1" applyAlignment="1" applyProtection="1">
      <alignment horizontal="left" vertical="center" wrapText="1"/>
      <protection hidden="1"/>
    </xf>
    <xf numFmtId="170" fontId="0" fillId="3" borderId="30" xfId="19" applyNumberFormat="1" applyFill="1" applyBorder="1" applyAlignment="1" applyProtection="1">
      <alignment horizontal="center" vertical="center"/>
      <protection hidden="1"/>
    </xf>
    <xf numFmtId="170" fontId="0" fillId="3" borderId="31" xfId="19" applyNumberFormat="1" applyFill="1" applyBorder="1" applyAlignment="1" applyProtection="1">
      <alignment horizontal="center" vertical="center"/>
      <protection hidden="1"/>
    </xf>
    <xf numFmtId="170" fontId="0" fillId="3" borderId="32" xfId="19" applyNumberFormat="1" applyFill="1" applyBorder="1" applyAlignment="1" applyProtection="1">
      <alignment horizontal="center" vertical="center"/>
      <protection hidden="1"/>
    </xf>
    <xf numFmtId="171" fontId="8" fillId="3" borderId="33" xfId="17" applyFont="1" applyFill="1" applyBorder="1" applyAlignment="1" applyProtection="1">
      <alignment horizontal="left" vertical="center"/>
      <protection hidden="1"/>
    </xf>
    <xf numFmtId="164" fontId="16" fillId="3" borderId="34" xfId="0" applyFont="1" applyFill="1" applyBorder="1" applyAlignment="1" applyProtection="1">
      <alignment vertical="center" wrapText="1"/>
      <protection hidden="1"/>
    </xf>
    <xf numFmtId="164" fontId="16" fillId="3" borderId="34" xfId="0" applyFont="1" applyFill="1" applyBorder="1" applyAlignment="1" applyProtection="1">
      <alignment horizontal="left" vertical="center" wrapText="1"/>
      <protection hidden="1"/>
    </xf>
    <xf numFmtId="164" fontId="16" fillId="3" borderId="35" xfId="0" applyFont="1" applyFill="1" applyBorder="1" applyAlignment="1" applyProtection="1">
      <alignment horizontal="left" vertical="center" wrapText="1"/>
      <protection hidden="1"/>
    </xf>
    <xf numFmtId="164" fontId="19" fillId="0" borderId="11" xfId="0" applyFont="1" applyFill="1" applyBorder="1" applyAlignment="1" applyProtection="1">
      <alignment horizontal="center" vertical="center"/>
      <protection hidden="1"/>
    </xf>
    <xf numFmtId="170" fontId="0" fillId="2" borderId="24" xfId="19" applyNumberFormat="1" applyFill="1" applyBorder="1" applyAlignment="1" applyProtection="1">
      <alignment horizontal="center" vertical="center"/>
      <protection hidden="1"/>
    </xf>
    <xf numFmtId="170" fontId="0" fillId="2" borderId="25" xfId="19" applyNumberFormat="1" applyFill="1" applyBorder="1" applyAlignment="1" applyProtection="1">
      <alignment horizontal="center" vertical="center"/>
      <protection hidden="1"/>
    </xf>
    <xf numFmtId="170" fontId="0" fillId="2" borderId="36" xfId="19" applyNumberFormat="1" applyFill="1" applyBorder="1" applyAlignment="1" applyProtection="1">
      <alignment horizontal="center" vertical="center"/>
      <protection hidden="1"/>
    </xf>
    <xf numFmtId="164" fontId="16" fillId="2" borderId="37" xfId="0" applyFont="1" applyFill="1" applyBorder="1" applyAlignment="1" applyProtection="1">
      <alignment vertical="center"/>
      <protection hidden="1"/>
    </xf>
    <xf numFmtId="170" fontId="16" fillId="2" borderId="38" xfId="19" applyNumberFormat="1" applyFont="1" applyFill="1" applyBorder="1" applyAlignment="1" applyProtection="1">
      <alignment vertical="center"/>
      <protection hidden="1"/>
    </xf>
    <xf numFmtId="170" fontId="20" fillId="3" borderId="39" xfId="19" applyNumberFormat="1" applyFont="1" applyFill="1" applyBorder="1" applyAlignment="1" applyProtection="1">
      <alignment horizontal="center" vertical="center"/>
      <protection locked="0"/>
    </xf>
    <xf numFmtId="172" fontId="16" fillId="2" borderId="40" xfId="19" applyNumberFormat="1" applyFont="1" applyFill="1" applyBorder="1" applyAlignment="1" applyProtection="1">
      <alignment horizontal="center" vertical="center"/>
      <protection hidden="1"/>
    </xf>
    <xf numFmtId="170" fontId="0" fillId="2" borderId="41" xfId="19" applyNumberFormat="1" applyFill="1" applyBorder="1" applyAlignment="1" applyProtection="1">
      <alignment horizontal="center" vertical="center"/>
      <protection hidden="1"/>
    </xf>
    <xf numFmtId="170" fontId="0" fillId="2" borderId="42" xfId="19" applyNumberFormat="1" applyFill="1" applyBorder="1" applyAlignment="1" applyProtection="1">
      <alignment horizontal="center" vertical="center"/>
      <protection hidden="1"/>
    </xf>
    <xf numFmtId="170" fontId="0" fillId="2" borderId="43" xfId="19" applyNumberFormat="1" applyFill="1" applyBorder="1" applyAlignment="1" applyProtection="1">
      <alignment horizontal="center" vertical="center"/>
      <protection hidden="1"/>
    </xf>
    <xf numFmtId="170" fontId="20" fillId="3" borderId="44" xfId="19" applyNumberFormat="1" applyFont="1" applyFill="1" applyBorder="1" applyAlignment="1" applyProtection="1">
      <alignment horizontal="center" vertical="center"/>
      <protection locked="0"/>
    </xf>
    <xf numFmtId="172" fontId="16" fillId="2" borderId="45" xfId="19" applyNumberFormat="1" applyFont="1" applyFill="1" applyBorder="1" applyAlignment="1" applyProtection="1">
      <alignment horizontal="center" vertical="center"/>
      <protection hidden="1"/>
    </xf>
    <xf numFmtId="170" fontId="0" fillId="2" borderId="30" xfId="19" applyNumberFormat="1" applyFill="1" applyBorder="1" applyAlignment="1" applyProtection="1">
      <alignment horizontal="center" vertical="center"/>
      <protection hidden="1"/>
    </xf>
    <xf numFmtId="170" fontId="0" fillId="2" borderId="31" xfId="19" applyNumberFormat="1" applyFill="1" applyBorder="1" applyAlignment="1" applyProtection="1">
      <alignment horizontal="center" vertical="center"/>
      <protection hidden="1"/>
    </xf>
    <xf numFmtId="170" fontId="0" fillId="2" borderId="46" xfId="19" applyNumberFormat="1" applyFill="1" applyBorder="1" applyAlignment="1" applyProtection="1">
      <alignment horizontal="center" vertical="center"/>
      <protection hidden="1"/>
    </xf>
    <xf numFmtId="164" fontId="16" fillId="2" borderId="47" xfId="0" applyFont="1" applyFill="1" applyBorder="1" applyAlignment="1" applyProtection="1">
      <alignment vertical="center"/>
      <protection hidden="1"/>
    </xf>
    <xf numFmtId="170" fontId="16" fillId="2" borderId="48" xfId="19" applyNumberFormat="1" applyFont="1" applyFill="1" applyBorder="1" applyAlignment="1" applyProtection="1">
      <alignment vertical="center"/>
      <protection hidden="1"/>
    </xf>
    <xf numFmtId="170" fontId="20" fillId="3" borderId="49" xfId="19" applyNumberFormat="1" applyFont="1" applyFill="1" applyBorder="1" applyAlignment="1" applyProtection="1">
      <alignment horizontal="center" vertical="center"/>
      <protection locked="0"/>
    </xf>
    <xf numFmtId="172" fontId="16" fillId="2" borderId="50" xfId="19" applyNumberFormat="1" applyFont="1" applyFill="1" applyBorder="1" applyAlignment="1" applyProtection="1">
      <alignment horizontal="center" vertical="center"/>
      <protection hidden="1"/>
    </xf>
    <xf numFmtId="170" fontId="7" fillId="3" borderId="51" xfId="19" applyNumberFormat="1" applyFont="1" applyFill="1" applyBorder="1" applyAlignment="1" applyProtection="1">
      <alignment horizontal="center" vertical="center"/>
      <protection hidden="1"/>
    </xf>
    <xf numFmtId="170" fontId="19" fillId="3" borderId="39" xfId="19" applyNumberFormat="1" applyFont="1" applyFill="1" applyBorder="1" applyAlignment="1" applyProtection="1">
      <alignment horizontal="center" vertical="center"/>
      <protection hidden="1"/>
    </xf>
    <xf numFmtId="172" fontId="19" fillId="3" borderId="40" xfId="19" applyNumberFormat="1" applyFont="1" applyFill="1" applyBorder="1" applyAlignment="1" applyProtection="1">
      <alignment horizontal="center" vertical="center"/>
      <protection hidden="1"/>
    </xf>
    <xf numFmtId="170" fontId="0" fillId="3" borderId="36" xfId="19" applyNumberFormat="1" applyFill="1" applyBorder="1" applyAlignment="1" applyProtection="1">
      <alignment horizontal="center" vertical="center"/>
      <protection hidden="1"/>
    </xf>
    <xf numFmtId="164" fontId="21" fillId="3" borderId="37" xfId="0" applyFont="1" applyFill="1" applyBorder="1" applyAlignment="1" applyProtection="1">
      <alignment horizontal="left" vertical="center"/>
      <protection hidden="1"/>
    </xf>
    <xf numFmtId="170" fontId="16" fillId="3" borderId="38" xfId="19" applyNumberFormat="1" applyFont="1" applyFill="1" applyBorder="1" applyAlignment="1" applyProtection="1">
      <alignment vertical="center"/>
      <protection hidden="1"/>
    </xf>
    <xf numFmtId="172" fontId="16" fillId="3" borderId="45" xfId="19" applyNumberFormat="1" applyFont="1" applyFill="1" applyBorder="1" applyAlignment="1" applyProtection="1">
      <alignment horizontal="center" vertical="center"/>
      <protection hidden="1"/>
    </xf>
    <xf numFmtId="170" fontId="0" fillId="3" borderId="41" xfId="19" applyNumberFormat="1" applyFill="1" applyBorder="1" applyAlignment="1" applyProtection="1">
      <alignment horizontal="center" vertical="center"/>
      <protection hidden="1"/>
    </xf>
    <xf numFmtId="170" fontId="0" fillId="3" borderId="42" xfId="19" applyNumberFormat="1" applyFill="1" applyBorder="1" applyAlignment="1" applyProtection="1">
      <alignment horizontal="center" vertical="center"/>
      <protection hidden="1"/>
    </xf>
    <xf numFmtId="170" fontId="0" fillId="3" borderId="43" xfId="19" applyNumberFormat="1" applyFill="1" applyBorder="1" applyAlignment="1" applyProtection="1">
      <alignment horizontal="center" vertical="center"/>
      <protection hidden="1"/>
    </xf>
    <xf numFmtId="170" fontId="0" fillId="3" borderId="52" xfId="19" applyNumberFormat="1" applyFill="1" applyBorder="1" applyAlignment="1" applyProtection="1">
      <alignment horizontal="center" vertical="center"/>
      <protection hidden="1"/>
    </xf>
    <xf numFmtId="170" fontId="0" fillId="3" borderId="9" xfId="19" applyNumberFormat="1" applyFont="1" applyFill="1" applyBorder="1" applyAlignment="1" applyProtection="1">
      <alignment horizontal="center" vertical="center"/>
      <protection hidden="1"/>
    </xf>
    <xf numFmtId="170" fontId="0" fillId="3" borderId="53" xfId="19" applyNumberFormat="1" applyFill="1" applyBorder="1" applyAlignment="1" applyProtection="1">
      <alignment horizontal="center" vertical="center"/>
      <protection hidden="1"/>
    </xf>
    <xf numFmtId="170" fontId="0" fillId="3" borderId="31" xfId="19" applyNumberFormat="1" applyFont="1" applyFill="1" applyBorder="1" applyAlignment="1" applyProtection="1">
      <alignment horizontal="center" vertical="center"/>
      <protection hidden="1"/>
    </xf>
    <xf numFmtId="170" fontId="0" fillId="3" borderId="46" xfId="19" applyNumberFormat="1" applyFill="1" applyBorder="1" applyAlignment="1" applyProtection="1">
      <alignment horizontal="center" vertical="center"/>
      <protection hidden="1"/>
    </xf>
    <xf numFmtId="164" fontId="21" fillId="3" borderId="47" xfId="0" applyFont="1" applyFill="1" applyBorder="1" applyAlignment="1" applyProtection="1">
      <alignment horizontal="left" vertical="center"/>
      <protection hidden="1"/>
    </xf>
    <xf numFmtId="170" fontId="16" fillId="3" borderId="48" xfId="19" applyNumberFormat="1" applyFont="1" applyFill="1" applyBorder="1" applyAlignment="1" applyProtection="1">
      <alignment vertical="center"/>
      <protection hidden="1"/>
    </xf>
    <xf numFmtId="172" fontId="16" fillId="3" borderId="50" xfId="19" applyNumberFormat="1" applyFont="1" applyFill="1" applyBorder="1" applyAlignment="1" applyProtection="1">
      <alignment horizontal="center" vertical="center"/>
      <protection hidden="1"/>
    </xf>
    <xf numFmtId="164" fontId="16" fillId="2" borderId="5" xfId="0" applyFont="1" applyFill="1" applyBorder="1" applyAlignment="1" applyProtection="1">
      <alignment vertical="center"/>
      <protection hidden="1"/>
    </xf>
    <xf numFmtId="164" fontId="16" fillId="2" borderId="54" xfId="0" applyFont="1" applyFill="1" applyBorder="1" applyAlignment="1" applyProtection="1">
      <alignment vertical="center"/>
      <protection hidden="1"/>
    </xf>
    <xf numFmtId="164" fontId="16" fillId="2" borderId="55" xfId="0" applyFont="1" applyFill="1" applyBorder="1" applyAlignment="1" applyProtection="1">
      <alignment vertical="center"/>
      <protection hidden="1"/>
    </xf>
    <xf numFmtId="164" fontId="19" fillId="2" borderId="56" xfId="0" applyFont="1" applyFill="1" applyBorder="1" applyAlignment="1" applyProtection="1">
      <alignment horizontal="center" vertical="center"/>
      <protection hidden="1"/>
    </xf>
    <xf numFmtId="164" fontId="22" fillId="2" borderId="3" xfId="0" applyFont="1" applyFill="1" applyBorder="1" applyAlignment="1" applyProtection="1">
      <alignment vertical="center"/>
      <protection hidden="1"/>
    </xf>
    <xf numFmtId="164" fontId="24" fillId="2" borderId="3" xfId="0" applyFont="1" applyFill="1" applyBorder="1" applyAlignment="1" applyProtection="1">
      <alignment horizontal="center" vertical="center"/>
      <protection hidden="1"/>
    </xf>
    <xf numFmtId="164" fontId="16" fillId="2" borderId="4" xfId="0" applyFont="1" applyFill="1" applyBorder="1" applyAlignment="1" applyProtection="1">
      <alignment horizontal="left" vertical="center"/>
      <protection hidden="1"/>
    </xf>
    <xf numFmtId="164" fontId="16" fillId="2" borderId="57" xfId="0" applyFont="1" applyFill="1" applyBorder="1" applyAlignment="1" applyProtection="1">
      <alignment vertical="center"/>
      <protection hidden="1"/>
    </xf>
    <xf numFmtId="164" fontId="16" fillId="2" borderId="58" xfId="0" applyFont="1" applyFill="1" applyBorder="1" applyAlignment="1" applyProtection="1">
      <alignment horizontal="center" vertical="center"/>
      <protection hidden="1"/>
    </xf>
    <xf numFmtId="164" fontId="16" fillId="2" borderId="59" xfId="0" applyFont="1" applyFill="1" applyBorder="1" applyAlignment="1" applyProtection="1">
      <alignment vertical="center"/>
      <protection hidden="1"/>
    </xf>
    <xf numFmtId="164" fontId="16" fillId="2" borderId="60" xfId="0" applyNumberFormat="1" applyFont="1" applyFill="1" applyBorder="1" applyAlignment="1" applyProtection="1">
      <alignment horizontal="center" vertical="center"/>
      <protection hidden="1"/>
    </xf>
    <xf numFmtId="172" fontId="16" fillId="2" borderId="58" xfId="0" applyNumberFormat="1" applyFont="1" applyFill="1" applyBorder="1" applyAlignment="1" applyProtection="1">
      <alignment horizontal="center" vertical="center"/>
      <protection hidden="1"/>
    </xf>
    <xf numFmtId="164" fontId="16" fillId="2" borderId="55" xfId="0" applyFont="1" applyFill="1" applyBorder="1" applyAlignment="1" applyProtection="1">
      <alignment horizontal="center" vertical="center"/>
      <protection hidden="1"/>
    </xf>
    <xf numFmtId="164" fontId="24" fillId="2" borderId="60" xfId="0" applyFont="1" applyFill="1" applyBorder="1" applyAlignment="1" applyProtection="1">
      <alignment horizontal="center" vertical="center"/>
      <protection hidden="1"/>
    </xf>
    <xf numFmtId="164" fontId="16" fillId="2" borderId="61" xfId="0" applyFont="1" applyFill="1" applyBorder="1" applyAlignment="1" applyProtection="1">
      <alignment horizontal="left" vertical="center"/>
      <protection hidden="1"/>
    </xf>
    <xf numFmtId="164" fontId="25" fillId="3" borderId="56" xfId="0" applyFont="1" applyFill="1" applyBorder="1" applyAlignment="1" applyProtection="1">
      <alignment horizontal="center" vertical="center"/>
      <protection hidden="1"/>
    </xf>
    <xf numFmtId="170" fontId="26" fillId="3" borderId="60" xfId="19" applyNumberFormat="1" applyFont="1" applyFill="1" applyBorder="1" applyAlignment="1" applyProtection="1">
      <alignment horizontal="center" vertical="center"/>
      <protection hidden="1"/>
    </xf>
    <xf numFmtId="164" fontId="16" fillId="3" borderId="60" xfId="0" applyFont="1" applyFill="1" applyBorder="1" applyAlignment="1" applyProtection="1">
      <alignment horizontal="center" vertical="center"/>
      <protection hidden="1"/>
    </xf>
    <xf numFmtId="164" fontId="16" fillId="3" borderId="61" xfId="0" applyFont="1" applyFill="1" applyBorder="1" applyAlignment="1" applyProtection="1">
      <alignment horizontal="center" vertical="center"/>
      <protection hidden="1"/>
    </xf>
    <xf numFmtId="164" fontId="19" fillId="2" borderId="55" xfId="0" applyFont="1" applyFill="1" applyBorder="1" applyAlignment="1" applyProtection="1">
      <alignment vertical="center"/>
      <protection hidden="1"/>
    </xf>
    <xf numFmtId="164" fontId="0" fillId="2" borderId="57" xfId="0" applyFill="1" applyBorder="1" applyAlignment="1" applyProtection="1">
      <alignment/>
      <protection hidden="1"/>
    </xf>
    <xf numFmtId="164" fontId="27" fillId="2" borderId="62" xfId="0" applyFont="1" applyFill="1" applyBorder="1" applyAlignment="1" applyProtection="1">
      <alignment horizontal="center" vertical="center"/>
      <protection hidden="1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Porcentagem 2" xfId="22"/>
    <cellStyle name="Porcentagem 2 2" xfId="23"/>
    <cellStyle name="Porcentagem 3" xfId="24"/>
    <cellStyle name="Porcentagem 4" xfId="25"/>
    <cellStyle name="Separador de milhares 2" xfId="26"/>
    <cellStyle name="Separador de milhares 2 2" xfId="27"/>
    <cellStyle name="Separador de milhares 3" xfId="28"/>
    <cellStyle name="TableStyleLight1" xfId="29"/>
    <cellStyle name="Título 1 1" xfId="30"/>
    <cellStyle name="Título 1 1 1" xfId="31"/>
    <cellStyle name="Título 1 1 1 1" xfId="32"/>
    <cellStyle name="Vírgula 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1609725</xdr:colOff>
      <xdr:row>1</xdr:row>
      <xdr:rowOff>57150</xdr:rowOff>
    </xdr:from>
    <xdr:to>
      <xdr:col>4</xdr:col>
      <xdr:colOff>2695575</xdr:colOff>
      <xdr:row>6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47650"/>
          <a:ext cx="10858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28575</xdr:colOff>
      <xdr:row>1</xdr:row>
      <xdr:rowOff>38100</xdr:rowOff>
    </xdr:from>
    <xdr:to>
      <xdr:col>4</xdr:col>
      <xdr:colOff>828675</xdr:colOff>
      <xdr:row>7</xdr:row>
      <xdr:rowOff>133350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28600"/>
          <a:ext cx="25812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z\Desktop\Felipe%20FM\januaria\planilha%20para%20revisar\Planilha%20Or+&#186;ament+&#237;ria%20Januaria%20-11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"/>
      <sheetName val="CRONOGRAMA FISICO FINANCEIRO"/>
      <sheetName val="Composição de BD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2.421875" style="1" customWidth="1"/>
    <col min="2" max="2" width="9.57421875" style="1" customWidth="1"/>
    <col min="3" max="4" width="8.57421875" style="1" customWidth="1"/>
    <col min="5" max="5" width="65.57421875" style="1" customWidth="1"/>
    <col min="6" max="6" width="4.57421875" style="1" customWidth="1"/>
    <col min="7" max="8" width="9.57421875" style="1" customWidth="1"/>
    <col min="9" max="16384" width="9.00390625" style="1" customWidth="1"/>
  </cols>
  <sheetData>
    <row r="1" ht="15">
      <c r="A1" s="2"/>
    </row>
    <row r="2" spans="2:8" ht="15">
      <c r="B2" s="3"/>
      <c r="C2" s="4"/>
      <c r="D2" s="4"/>
      <c r="E2" s="4"/>
      <c r="F2" s="4"/>
      <c r="G2" s="4"/>
      <c r="H2" s="5"/>
    </row>
    <row r="3" spans="2:8" ht="15">
      <c r="B3" s="6"/>
      <c r="C3" s="7"/>
      <c r="D3" s="7"/>
      <c r="E3" s="7"/>
      <c r="F3" s="7"/>
      <c r="G3" s="7"/>
      <c r="H3" s="8"/>
    </row>
    <row r="4" spans="2:8" ht="15">
      <c r="B4" s="6"/>
      <c r="C4" s="7"/>
      <c r="D4" s="7"/>
      <c r="E4" s="7"/>
      <c r="F4" s="7"/>
      <c r="G4" s="7"/>
      <c r="H4" s="8"/>
    </row>
    <row r="5" spans="2:8" ht="15">
      <c r="B5" s="6"/>
      <c r="C5" s="7"/>
      <c r="D5" s="7"/>
      <c r="E5" s="7"/>
      <c r="F5" s="7"/>
      <c r="G5" s="7"/>
      <c r="H5" s="8"/>
    </row>
    <row r="6" spans="2:8" ht="15">
      <c r="B6" s="6"/>
      <c r="C6" s="7"/>
      <c r="D6" s="7"/>
      <c r="E6" s="7"/>
      <c r="F6" s="7"/>
      <c r="G6" s="7"/>
      <c r="H6" s="8"/>
    </row>
    <row r="7" spans="2:8" ht="15">
      <c r="B7" s="6"/>
      <c r="C7" s="7"/>
      <c r="D7" s="7"/>
      <c r="E7" s="7"/>
      <c r="F7" s="7"/>
      <c r="G7" s="7"/>
      <c r="H7" s="8"/>
    </row>
    <row r="8" spans="2:8" ht="15" customHeight="1">
      <c r="B8" s="9" t="s">
        <v>0</v>
      </c>
      <c r="C8" s="9"/>
      <c r="D8" s="9"/>
      <c r="E8" s="9"/>
      <c r="F8" s="9"/>
      <c r="G8" s="9"/>
      <c r="H8" s="9"/>
    </row>
    <row r="9" spans="2:8" ht="15" customHeight="1">
      <c r="B9" s="9" t="s">
        <v>1</v>
      </c>
      <c r="C9" s="9"/>
      <c r="D9" s="9"/>
      <c r="E9" s="9"/>
      <c r="F9" s="9"/>
      <c r="G9" s="9"/>
      <c r="H9" s="9"/>
    </row>
    <row r="10" spans="2:8" ht="15.75">
      <c r="B10" s="10" t="s">
        <v>2</v>
      </c>
      <c r="C10" s="10"/>
      <c r="D10" s="10"/>
      <c r="E10" s="10"/>
      <c r="F10" s="10"/>
      <c r="G10" s="10"/>
      <c r="H10" s="10"/>
    </row>
    <row r="11" spans="2:8" ht="16.5">
      <c r="B11" s="11" t="s">
        <v>3</v>
      </c>
      <c r="C11" s="11"/>
      <c r="D11" s="11"/>
      <c r="E11" s="11"/>
      <c r="F11" s="11"/>
      <c r="G11" s="11"/>
      <c r="H11" s="11"/>
    </row>
    <row r="12" spans="2:8" ht="15" customHeight="1">
      <c r="B12" s="12" t="s">
        <v>4</v>
      </c>
      <c r="C12" s="12"/>
      <c r="D12" s="12"/>
      <c r="E12" s="12"/>
      <c r="F12" s="12"/>
      <c r="G12" s="12"/>
      <c r="H12" s="12"/>
    </row>
    <row r="13" spans="2:9" ht="21.75" customHeight="1">
      <c r="B13" s="13" t="s">
        <v>5</v>
      </c>
      <c r="C13" s="13"/>
      <c r="D13" s="13"/>
      <c r="E13" s="13"/>
      <c r="F13" s="13"/>
      <c r="G13" s="13"/>
      <c r="H13" s="13"/>
      <c r="I13" s="14"/>
    </row>
    <row r="14" spans="2:9" ht="18.75" customHeight="1">
      <c r="B14" s="15" t="s">
        <v>6</v>
      </c>
      <c r="C14" s="15"/>
      <c r="D14" s="15"/>
      <c r="E14" s="15"/>
      <c r="F14" s="15"/>
      <c r="G14" s="15"/>
      <c r="H14" s="15"/>
      <c r="I14" s="16"/>
    </row>
    <row r="15" spans="2:9" ht="19.5" customHeight="1">
      <c r="B15" s="17" t="s">
        <v>7</v>
      </c>
      <c r="C15" s="17"/>
      <c r="D15" s="17"/>
      <c r="E15" s="17"/>
      <c r="F15" s="17"/>
      <c r="G15" s="17"/>
      <c r="H15" s="17"/>
      <c r="I15" s="16"/>
    </row>
    <row r="16" spans="2:9" ht="19.5" customHeight="1">
      <c r="B16" s="17" t="s">
        <v>8</v>
      </c>
      <c r="C16" s="17"/>
      <c r="D16" s="17"/>
      <c r="E16" s="17"/>
      <c r="F16" s="17"/>
      <c r="G16" s="17"/>
      <c r="H16" s="17"/>
      <c r="I16" s="16"/>
    </row>
    <row r="17" spans="2:9" ht="19.5" customHeight="1">
      <c r="B17" s="18" t="s">
        <v>9</v>
      </c>
      <c r="C17" s="18"/>
      <c r="D17" s="18"/>
      <c r="E17" s="18"/>
      <c r="F17" s="18"/>
      <c r="G17" s="18"/>
      <c r="H17" s="18"/>
      <c r="I17" s="16"/>
    </row>
    <row r="18" spans="2:8" ht="15.75" customHeight="1">
      <c r="B18" s="19" t="s">
        <v>10</v>
      </c>
      <c r="C18" s="19"/>
      <c r="D18" s="19"/>
      <c r="E18" s="20" t="s">
        <v>11</v>
      </c>
      <c r="F18" s="21"/>
      <c r="G18" s="22" t="s">
        <v>12</v>
      </c>
      <c r="H18" s="22"/>
    </row>
    <row r="19" spans="2:8" ht="15.75" customHeight="1">
      <c r="B19" s="23" t="s">
        <v>13</v>
      </c>
      <c r="C19" s="23"/>
      <c r="D19" s="23"/>
      <c r="E19" s="24">
        <v>836932.65</v>
      </c>
      <c r="F19" s="25"/>
      <c r="G19" s="26" t="s">
        <v>14</v>
      </c>
      <c r="H19" s="26"/>
    </row>
    <row r="20" spans="2:8" ht="15.75" customHeight="1">
      <c r="B20" s="23"/>
      <c r="C20" s="23"/>
      <c r="D20" s="23"/>
      <c r="E20" s="24"/>
      <c r="F20" s="27"/>
      <c r="G20" s="26" t="s">
        <v>15</v>
      </c>
      <c r="H20" s="26"/>
    </row>
    <row r="21" spans="2:8" ht="16.5" customHeight="1">
      <c r="B21" s="28" t="s">
        <v>16</v>
      </c>
      <c r="C21" s="29" t="s">
        <v>17</v>
      </c>
      <c r="D21" s="30" t="s">
        <v>18</v>
      </c>
      <c r="E21" s="24"/>
      <c r="F21" s="31" t="s">
        <v>19</v>
      </c>
      <c r="G21" s="32" t="s">
        <v>20</v>
      </c>
      <c r="H21" s="32"/>
    </row>
    <row r="22" spans="2:8" ht="16.5">
      <c r="B22" s="33">
        <v>0.2034</v>
      </c>
      <c r="C22" s="34">
        <v>0.2212</v>
      </c>
      <c r="D22" s="35">
        <v>0.25</v>
      </c>
      <c r="E22" s="36" t="s">
        <v>21</v>
      </c>
      <c r="F22" s="37"/>
      <c r="G22" s="38"/>
      <c r="H22" s="39"/>
    </row>
    <row r="23" spans="2:8" ht="16.5">
      <c r="B23" s="40">
        <v>0.111</v>
      </c>
      <c r="C23" s="41">
        <v>0.1402</v>
      </c>
      <c r="D23" s="42">
        <v>0.168</v>
      </c>
      <c r="E23" s="43" t="s">
        <v>22</v>
      </c>
      <c r="F23" s="44"/>
      <c r="G23" s="45"/>
      <c r="H23" s="46"/>
    </row>
    <row r="24" spans="2:8" ht="15.75" customHeight="1">
      <c r="B24" s="47" t="s">
        <v>23</v>
      </c>
      <c r="C24" s="47"/>
      <c r="D24" s="47"/>
      <c r="E24" s="47"/>
      <c r="F24" s="47"/>
      <c r="G24" s="47"/>
      <c r="H24" s="47"/>
    </row>
    <row r="25" spans="2:8" ht="16.5">
      <c r="B25" s="48">
        <v>0.03</v>
      </c>
      <c r="C25" s="49">
        <v>0.04</v>
      </c>
      <c r="D25" s="50">
        <v>0.055</v>
      </c>
      <c r="E25" s="51" t="s">
        <v>24</v>
      </c>
      <c r="F25" s="52"/>
      <c r="G25" s="53">
        <v>0.03</v>
      </c>
      <c r="H25" s="54">
        <f aca="true" t="shared" si="0" ref="H25:H29">G25</f>
        <v>0.03</v>
      </c>
    </row>
    <row r="26" spans="2:8" ht="16.5">
      <c r="B26" s="55">
        <v>0.008</v>
      </c>
      <c r="C26" s="56">
        <v>0.008</v>
      </c>
      <c r="D26" s="57">
        <v>0.01</v>
      </c>
      <c r="E26" s="51" t="s">
        <v>25</v>
      </c>
      <c r="F26" s="52"/>
      <c r="G26" s="58">
        <v>0.008</v>
      </c>
      <c r="H26" s="59">
        <f t="shared" si="0"/>
        <v>0.008</v>
      </c>
    </row>
    <row r="27" spans="2:8" ht="16.5">
      <c r="B27" s="55">
        <v>0.0097</v>
      </c>
      <c r="C27" s="56">
        <v>0.0127</v>
      </c>
      <c r="D27" s="57">
        <v>0.0127</v>
      </c>
      <c r="E27" s="51" t="s">
        <v>26</v>
      </c>
      <c r="F27" s="52"/>
      <c r="G27" s="58">
        <v>0.0097</v>
      </c>
      <c r="H27" s="59">
        <f t="shared" si="0"/>
        <v>0.0097</v>
      </c>
    </row>
    <row r="28" spans="2:8" ht="16.5">
      <c r="B28" s="55">
        <v>0.0059</v>
      </c>
      <c r="C28" s="56">
        <v>0.0123</v>
      </c>
      <c r="D28" s="57">
        <v>0.0139</v>
      </c>
      <c r="E28" s="51" t="s">
        <v>27</v>
      </c>
      <c r="F28" s="52"/>
      <c r="G28" s="58">
        <v>0.0059</v>
      </c>
      <c r="H28" s="59">
        <f t="shared" si="0"/>
        <v>0.0059</v>
      </c>
    </row>
    <row r="29" spans="2:8" ht="16.5">
      <c r="B29" s="60">
        <v>0.0616</v>
      </c>
      <c r="C29" s="61">
        <v>0.074</v>
      </c>
      <c r="D29" s="62">
        <v>0.0896</v>
      </c>
      <c r="E29" s="63" t="s">
        <v>28</v>
      </c>
      <c r="F29" s="64"/>
      <c r="G29" s="65">
        <v>0.0616</v>
      </c>
      <c r="H29" s="66">
        <f t="shared" si="0"/>
        <v>0.0616</v>
      </c>
    </row>
    <row r="30" spans="2:8" ht="16.5">
      <c r="B30" s="67" t="s">
        <v>29</v>
      </c>
      <c r="C30" s="67"/>
      <c r="D30" s="67"/>
      <c r="E30" s="67"/>
      <c r="F30" s="67"/>
      <c r="G30" s="68">
        <f>G31+G32+G33+G34</f>
        <v>0.10495</v>
      </c>
      <c r="H30" s="69">
        <f>H31+H32+H33+H34</f>
        <v>0.10495</v>
      </c>
    </row>
    <row r="31" spans="2:8" ht="16.5">
      <c r="B31" s="33">
        <v>0.0065</v>
      </c>
      <c r="C31" s="34">
        <v>0.0065</v>
      </c>
      <c r="D31" s="70">
        <v>0.0065</v>
      </c>
      <c r="E31" s="71" t="s">
        <v>30</v>
      </c>
      <c r="F31" s="72"/>
      <c r="G31" s="58">
        <v>0.006500000000000001</v>
      </c>
      <c r="H31" s="73">
        <f aca="true" t="shared" si="1" ref="H31:H34">G31</f>
        <v>0.006500000000000001</v>
      </c>
    </row>
    <row r="32" spans="2:8" ht="16.5">
      <c r="B32" s="74">
        <v>0.03</v>
      </c>
      <c r="C32" s="75">
        <v>0.03</v>
      </c>
      <c r="D32" s="76">
        <v>0.03</v>
      </c>
      <c r="E32" s="71" t="s">
        <v>31</v>
      </c>
      <c r="F32" s="72"/>
      <c r="G32" s="58">
        <v>0.03</v>
      </c>
      <c r="H32" s="73">
        <f t="shared" si="1"/>
        <v>0.03</v>
      </c>
    </row>
    <row r="33" spans="2:8" ht="16.5">
      <c r="B33" s="77">
        <v>0.02</v>
      </c>
      <c r="C33" s="78" t="s">
        <v>32</v>
      </c>
      <c r="D33" s="79">
        <v>0.05</v>
      </c>
      <c r="E33" s="71" t="s">
        <v>33</v>
      </c>
      <c r="F33" s="72"/>
      <c r="G33" s="58">
        <v>0.023450000000000002</v>
      </c>
      <c r="H33" s="73">
        <f t="shared" si="1"/>
        <v>0.023450000000000002</v>
      </c>
    </row>
    <row r="34" spans="2:8" ht="16.5">
      <c r="B34" s="40">
        <v>0.045</v>
      </c>
      <c r="C34" s="80">
        <v>0.045</v>
      </c>
      <c r="D34" s="81">
        <v>0.045</v>
      </c>
      <c r="E34" s="82" t="s">
        <v>34</v>
      </c>
      <c r="F34" s="83"/>
      <c r="G34" s="65">
        <v>0.045</v>
      </c>
      <c r="H34" s="84">
        <f t="shared" si="1"/>
        <v>0.045</v>
      </c>
    </row>
    <row r="35" spans="2:8" ht="16.5">
      <c r="B35" s="47" t="s">
        <v>35</v>
      </c>
      <c r="C35" s="47"/>
      <c r="D35" s="47"/>
      <c r="E35" s="47"/>
      <c r="F35" s="47"/>
      <c r="G35" s="47"/>
      <c r="H35" s="47"/>
    </row>
    <row r="36" spans="2:8" ht="16.5">
      <c r="B36" s="48">
        <v>0.015</v>
      </c>
      <c r="C36" s="49">
        <v>0.0345</v>
      </c>
      <c r="D36" s="49">
        <v>0.0449</v>
      </c>
      <c r="E36" s="85" t="s">
        <v>24</v>
      </c>
      <c r="F36" s="52"/>
      <c r="G36" s="53">
        <v>0.015</v>
      </c>
      <c r="H36" s="54">
        <f aca="true" t="shared" si="2" ref="H36:H40">G36</f>
        <v>0.015</v>
      </c>
    </row>
    <row r="37" spans="2:8" ht="16.5">
      <c r="B37" s="55">
        <v>0.003</v>
      </c>
      <c r="C37" s="56">
        <v>0.0048</v>
      </c>
      <c r="D37" s="56">
        <v>0.0082</v>
      </c>
      <c r="E37" s="85" t="s">
        <v>25</v>
      </c>
      <c r="F37" s="52"/>
      <c r="G37" s="58">
        <v>0.0030000000000000005</v>
      </c>
      <c r="H37" s="59">
        <f t="shared" si="2"/>
        <v>0.0030000000000000005</v>
      </c>
    </row>
    <row r="38" spans="2:8" ht="16.5">
      <c r="B38" s="55">
        <v>0.005600000000000001</v>
      </c>
      <c r="C38" s="56">
        <v>0.0085</v>
      </c>
      <c r="D38" s="56">
        <v>0.0089</v>
      </c>
      <c r="E38" s="85" t="s">
        <v>26</v>
      </c>
      <c r="F38" s="52"/>
      <c r="G38" s="58">
        <v>0.005600000000000001</v>
      </c>
      <c r="H38" s="59">
        <f t="shared" si="2"/>
        <v>0.005600000000000001</v>
      </c>
    </row>
    <row r="39" spans="2:8" ht="16.5">
      <c r="B39" s="55">
        <v>0.0085</v>
      </c>
      <c r="C39" s="56">
        <v>0.0085</v>
      </c>
      <c r="D39" s="56">
        <v>0.0111</v>
      </c>
      <c r="E39" s="85" t="s">
        <v>27</v>
      </c>
      <c r="F39" s="52"/>
      <c r="G39" s="58">
        <v>0.0085</v>
      </c>
      <c r="H39" s="59">
        <f t="shared" si="2"/>
        <v>0.0085</v>
      </c>
    </row>
    <row r="40" spans="2:8" ht="16.5">
      <c r="B40" s="60">
        <v>0.035</v>
      </c>
      <c r="C40" s="61">
        <v>0.051100000000000007</v>
      </c>
      <c r="D40" s="61">
        <v>0.0622</v>
      </c>
      <c r="E40" s="86" t="s">
        <v>28</v>
      </c>
      <c r="F40" s="64"/>
      <c r="G40" s="65">
        <v>0.035</v>
      </c>
      <c r="H40" s="66">
        <f t="shared" si="2"/>
        <v>0.035</v>
      </c>
    </row>
    <row r="41" spans="2:8" ht="18" customHeight="1">
      <c r="B41" s="19" t="s">
        <v>36</v>
      </c>
      <c r="C41" s="19"/>
      <c r="D41" s="19"/>
      <c r="E41" s="19"/>
      <c r="F41" s="19"/>
      <c r="G41" s="19"/>
      <c r="H41" s="19"/>
    </row>
    <row r="42" spans="2:9" ht="23.25">
      <c r="B42" s="87"/>
      <c r="C42" s="88" t="s">
        <v>37</v>
      </c>
      <c r="D42" s="88"/>
      <c r="E42" s="89" t="s">
        <v>38</v>
      </c>
      <c r="F42" s="90" t="s">
        <v>39</v>
      </c>
      <c r="G42" s="91">
        <v>1</v>
      </c>
      <c r="H42" s="92"/>
      <c r="I42" s="16"/>
    </row>
    <row r="43" spans="2:9" ht="23.25" customHeight="1">
      <c r="B43" s="87"/>
      <c r="C43" s="88"/>
      <c r="D43" s="88"/>
      <c r="E43" s="93" t="s">
        <v>40</v>
      </c>
      <c r="F43" s="93"/>
      <c r="G43" s="94"/>
      <c r="H43" s="92"/>
      <c r="I43" s="16"/>
    </row>
    <row r="44" spans="2:9" ht="23.25">
      <c r="B44" s="87"/>
      <c r="C44" s="88" t="s">
        <v>37</v>
      </c>
      <c r="D44" s="88"/>
      <c r="E44" s="95">
        <f>(1+(H25+H27+H26))*(1+H28)*(1+H29)</f>
        <v>1.1188005260880003</v>
      </c>
      <c r="F44" s="90" t="s">
        <v>39</v>
      </c>
      <c r="G44" s="91">
        <v>1</v>
      </c>
      <c r="H44" s="92"/>
      <c r="I44" s="16"/>
    </row>
    <row r="45" spans="2:9" ht="15">
      <c r="B45" s="87"/>
      <c r="C45" s="88"/>
      <c r="D45" s="88"/>
      <c r="E45" s="96">
        <f>(1-H30)</f>
        <v>0.89505</v>
      </c>
      <c r="F45" s="96"/>
      <c r="G45" s="94"/>
      <c r="H45" s="92"/>
      <c r="I45" s="16"/>
    </row>
    <row r="46" spans="2:9" ht="23.25" customHeight="1">
      <c r="B46" s="97"/>
      <c r="C46" s="88" t="s">
        <v>37</v>
      </c>
      <c r="D46" s="88"/>
      <c r="E46" s="95">
        <f>(E44/E45)-1</f>
        <v>0.24998662207474465</v>
      </c>
      <c r="F46" s="98" t="s">
        <v>41</v>
      </c>
      <c r="G46" s="99">
        <v>100</v>
      </c>
      <c r="H46" s="92"/>
      <c r="I46" s="16"/>
    </row>
    <row r="47" spans="2:9" ht="20.25" customHeight="1">
      <c r="B47" s="97"/>
      <c r="C47" s="100" t="s">
        <v>37</v>
      </c>
      <c r="D47" s="100"/>
      <c r="E47" s="101">
        <f>E46</f>
        <v>0.24998662207474465</v>
      </c>
      <c r="F47" s="102"/>
      <c r="G47" s="103"/>
      <c r="H47" s="92"/>
      <c r="I47" s="16"/>
    </row>
    <row r="48" spans="2:9" ht="20.25" customHeight="1">
      <c r="B48" s="97"/>
      <c r="C48" s="88" t="s">
        <v>42</v>
      </c>
      <c r="D48" s="88"/>
      <c r="E48" s="89" t="s">
        <v>38</v>
      </c>
      <c r="F48" s="90" t="s">
        <v>39</v>
      </c>
      <c r="G48" s="91">
        <v>1</v>
      </c>
      <c r="H48" s="92"/>
      <c r="I48" s="16"/>
    </row>
    <row r="49" spans="2:9" ht="20.25" customHeight="1">
      <c r="B49" s="97"/>
      <c r="C49" s="88"/>
      <c r="D49" s="88"/>
      <c r="E49" s="93" t="s">
        <v>43</v>
      </c>
      <c r="F49" s="93"/>
      <c r="G49" s="94"/>
      <c r="H49" s="92"/>
      <c r="I49" s="16"/>
    </row>
    <row r="50" spans="2:9" ht="20.25" customHeight="1">
      <c r="B50" s="97"/>
      <c r="C50" s="88" t="s">
        <v>42</v>
      </c>
      <c r="D50" s="88"/>
      <c r="E50" s="95">
        <f>(1+(H36+H38+H37))*(1+H39)*(1+H40)</f>
        <v>1.0684311210000002</v>
      </c>
      <c r="F50" s="90" t="s">
        <v>39</v>
      </c>
      <c r="G50" s="91">
        <v>1</v>
      </c>
      <c r="H50" s="92"/>
      <c r="I50" s="16"/>
    </row>
    <row r="51" spans="2:9" ht="20.25" customHeight="1">
      <c r="B51" s="97"/>
      <c r="C51" s="88"/>
      <c r="D51" s="88"/>
      <c r="E51" s="96">
        <f>(1-(H30-H33))</f>
        <v>0.9185</v>
      </c>
      <c r="F51" s="96"/>
      <c r="G51" s="94"/>
      <c r="H51" s="92"/>
      <c r="I51" s="16"/>
    </row>
    <row r="52" spans="2:9" ht="20.25" customHeight="1">
      <c r="B52" s="97"/>
      <c r="C52" s="88" t="s">
        <v>42</v>
      </c>
      <c r="D52" s="88"/>
      <c r="E52" s="95">
        <f>(E50/E51)-1</f>
        <v>0.16323475340228644</v>
      </c>
      <c r="F52" s="98" t="s">
        <v>41</v>
      </c>
      <c r="G52" s="99">
        <v>100</v>
      </c>
      <c r="H52" s="92"/>
      <c r="I52" s="16"/>
    </row>
    <row r="53" spans="2:8" ht="21.75">
      <c r="B53" s="104"/>
      <c r="C53" s="100" t="s">
        <v>42</v>
      </c>
      <c r="D53" s="100"/>
      <c r="E53" s="101">
        <f>E52</f>
        <v>0.16323475340228644</v>
      </c>
      <c r="F53" s="102"/>
      <c r="G53" s="103"/>
      <c r="H53" s="105"/>
    </row>
    <row r="54" spans="2:8" ht="15.75">
      <c r="B54" s="106" t="s">
        <v>44</v>
      </c>
      <c r="C54" s="106"/>
      <c r="D54" s="106"/>
      <c r="E54" s="106"/>
      <c r="F54" s="106"/>
      <c r="G54" s="106"/>
      <c r="H54" s="106"/>
    </row>
    <row r="55" spans="2:8" ht="15.75">
      <c r="B55" s="106"/>
      <c r="C55" s="106"/>
      <c r="D55" s="106"/>
      <c r="E55" s="106"/>
      <c r="F55" s="106"/>
      <c r="G55" s="106"/>
      <c r="H55" s="106"/>
    </row>
  </sheetData>
  <sheetProtection password="CC3D" sheet="1"/>
  <mergeCells count="34"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D18"/>
    <mergeCell ref="G18:H18"/>
    <mergeCell ref="B19:D20"/>
    <mergeCell ref="E19:E21"/>
    <mergeCell ref="G19:H19"/>
    <mergeCell ref="G20:H20"/>
    <mergeCell ref="G21:H21"/>
    <mergeCell ref="B24:H24"/>
    <mergeCell ref="B30:F30"/>
    <mergeCell ref="B35:H35"/>
    <mergeCell ref="B41:H41"/>
    <mergeCell ref="C42:D43"/>
    <mergeCell ref="E43:F43"/>
    <mergeCell ref="C44:D45"/>
    <mergeCell ref="E45:F45"/>
    <mergeCell ref="C46:D46"/>
    <mergeCell ref="C47:D47"/>
    <mergeCell ref="C48:D49"/>
    <mergeCell ref="E49:F49"/>
    <mergeCell ref="C50:D51"/>
    <mergeCell ref="E51:F51"/>
    <mergeCell ref="C52:D52"/>
    <mergeCell ref="C53:D53"/>
    <mergeCell ref="B54:H55"/>
  </mergeCells>
  <printOptions/>
  <pageMargins left="1.575" right="0.5902777777777778" top="0.9201388888888888" bottom="0.7062499999999999" header="0.7548611111111111" footer="0.5118055555555555"/>
  <pageSetup fitToHeight="1" fitToWidth="1" horizontalDpi="300" verticalDpi="300" orientation="portrait" paperSize="9"/>
  <headerFooter alignWithMargins="0">
    <oddHeader>&amp;C&amp;"Arial,Normal"&amp;12 05 DE NOVEMBRO DE 2.021 (REV. 01)</oddHeader>
    <oddFooter>&amp;C&amp;"Arial,Normal"&amp;14Engº Civil Paulo Roberto de Oliveira - CREA-MG  29.949/D - Mat. SIAPE 2056557 - Port. 985/2013 - Coinfra DDI - Reitoria IFSULDEMINAS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2021-11-05T18:07:25Z</dcterms:modified>
  <cp:category/>
  <cp:version/>
  <cp:contentType/>
  <cp:contentStatus/>
  <cp:revision>91</cp:revision>
</cp:coreProperties>
</file>